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lv.MCTAGUIG\Desktop\Philhealth\"/>
    </mc:Choice>
  </mc:AlternateContent>
  <xr:revisionPtr revIDLastSave="0" documentId="8_{8C9E317B-31D4-49DA-87DC-C22AD9885233}" xr6:coauthVersionLast="36" xr6:coauthVersionMax="36" xr10:uidLastSave="{00000000-0000-0000-0000-000000000000}"/>
  <bookViews>
    <workbookView xWindow="0" yWindow="0" windowWidth="28800" windowHeight="11625" xr2:uid="{525D201D-214D-4B15-B3E3-C8EAFD975161}"/>
  </bookViews>
  <sheets>
    <sheet name="MARCH" sheetId="1" r:id="rId1"/>
    <sheet name="APR" sheetId="2" r:id="rId2"/>
  </sheets>
  <definedNames>
    <definedName name="_xlnm.Print_Area" localSheetId="0">MARCH!$A:$J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2" l="1"/>
  <c r="E84" i="2" s="1"/>
  <c r="E24" i="2" s="1"/>
  <c r="E31" i="2" s="1"/>
  <c r="E72" i="2"/>
  <c r="J72" i="2" s="1"/>
  <c r="G84" i="2"/>
  <c r="G24" i="2" s="1"/>
  <c r="F84" i="2"/>
  <c r="D28" i="2" s="1"/>
  <c r="C84" i="2"/>
  <c r="D24" i="2" s="1"/>
  <c r="J83" i="2"/>
  <c r="J82" i="2"/>
  <c r="H82" i="2"/>
  <c r="H81" i="2"/>
  <c r="J81" i="2" s="1"/>
  <c r="H80" i="2"/>
  <c r="J80" i="2" s="1"/>
  <c r="H79" i="2"/>
  <c r="J79" i="2" s="1"/>
  <c r="J78" i="2"/>
  <c r="H78" i="2"/>
  <c r="H77" i="2"/>
  <c r="J77" i="2" s="1"/>
  <c r="J76" i="2"/>
  <c r="H76" i="2"/>
  <c r="H75" i="2"/>
  <c r="J75" i="2" s="1"/>
  <c r="H74" i="2"/>
  <c r="J74" i="2" s="1"/>
  <c r="H73" i="2"/>
  <c r="H72" i="2"/>
  <c r="H71" i="2"/>
  <c r="J71" i="2" s="1"/>
  <c r="J70" i="2"/>
  <c r="H70" i="2"/>
  <c r="H69" i="2"/>
  <c r="J69" i="2" s="1"/>
  <c r="D65" i="2"/>
  <c r="D64" i="2"/>
  <c r="D62" i="2"/>
  <c r="J61" i="2"/>
  <c r="J60" i="2"/>
  <c r="D60" i="2"/>
  <c r="D57" i="2"/>
  <c r="J56" i="2"/>
  <c r="D56" i="2"/>
  <c r="J55" i="2"/>
  <c r="D55" i="2"/>
  <c r="J54" i="2"/>
  <c r="D54" i="2"/>
  <c r="B28" i="2"/>
  <c r="J73" i="2" l="1"/>
  <c r="J84" i="2" s="1"/>
  <c r="G28" i="2"/>
  <c r="J28" i="2" s="1"/>
  <c r="G31" i="2"/>
  <c r="H84" i="2"/>
  <c r="D31" i="2"/>
  <c r="F24" i="2"/>
  <c r="B28" i="1"/>
  <c r="D57" i="1"/>
  <c r="F31" i="2" l="1"/>
  <c r="J24" i="2"/>
  <c r="J31" i="2" s="1"/>
  <c r="H69" i="1"/>
  <c r="J69" i="1" s="1"/>
  <c r="H70" i="1"/>
  <c r="J70" i="1" s="1"/>
  <c r="H71" i="1"/>
  <c r="J71" i="1" s="1"/>
  <c r="H72" i="1"/>
  <c r="J72" i="1" s="1"/>
  <c r="H73" i="1"/>
  <c r="J73" i="1"/>
  <c r="H74" i="1"/>
  <c r="J74" i="1" s="1"/>
  <c r="H75" i="1"/>
  <c r="J75" i="1" s="1"/>
  <c r="J79" i="1"/>
  <c r="J80" i="1"/>
  <c r="J82" i="1"/>
  <c r="J83" i="1"/>
  <c r="H82" i="1"/>
  <c r="H81" i="1"/>
  <c r="J81" i="1" s="1"/>
  <c r="H80" i="1"/>
  <c r="H79" i="1"/>
  <c r="H78" i="1"/>
  <c r="J78" i="1" s="1"/>
  <c r="H77" i="1"/>
  <c r="J77" i="1" s="1"/>
  <c r="H76" i="1"/>
  <c r="J76" i="1" s="1"/>
  <c r="G84" i="1"/>
  <c r="G24" i="1" s="1"/>
  <c r="F84" i="1"/>
  <c r="D28" i="1" s="1"/>
  <c r="E84" i="1"/>
  <c r="E24" i="1" s="1"/>
  <c r="E31" i="1" s="1"/>
  <c r="C84" i="1"/>
  <c r="J61" i="1"/>
  <c r="J60" i="1"/>
  <c r="J56" i="1"/>
  <c r="J55" i="1"/>
  <c r="J54" i="1"/>
  <c r="D65" i="1"/>
  <c r="D64" i="1"/>
  <c r="D62" i="1"/>
  <c r="D60" i="1"/>
  <c r="D56" i="1"/>
  <c r="D55" i="1"/>
  <c r="D54" i="1"/>
  <c r="D24" i="1" l="1"/>
  <c r="D31" i="1" s="1"/>
  <c r="G28" i="1"/>
  <c r="G31" i="1" s="1"/>
  <c r="J84" i="1"/>
  <c r="H84" i="1"/>
  <c r="F24" i="1" l="1"/>
  <c r="J28" i="1"/>
  <c r="F31" i="1" l="1"/>
  <c r="J24" i="1"/>
  <c r="J31" i="1" s="1"/>
</calcChain>
</file>

<file path=xl/sharedStrings.xml><?xml version="1.0" encoding="utf-8"?>
<sst xmlns="http://schemas.openxmlformats.org/spreadsheetml/2006/main" count="182" uniqueCount="54">
  <si>
    <t>STATEMENT OF ACCOUNT</t>
  </si>
  <si>
    <t>OGBAC, FREDERICK</t>
  </si>
  <si>
    <t>CHRONIC KIDNEY DISEASE</t>
  </si>
  <si>
    <t>N18.5</t>
  </si>
  <si>
    <t>HEMODIALYSIS</t>
  </si>
  <si>
    <t>Philhealth Benefits</t>
  </si>
  <si>
    <t>Particulars</t>
  </si>
  <si>
    <t>Professional fee/s</t>
  </si>
  <si>
    <t>Total</t>
  </si>
  <si>
    <t>Prepared by:</t>
  </si>
  <si>
    <t>SHIRLEY CHAVEZ</t>
  </si>
  <si>
    <t>Member/Patient/Authorized Representative</t>
  </si>
  <si>
    <t>Philhealth Staff</t>
  </si>
  <si>
    <t>(signature over printed name)</t>
  </si>
  <si>
    <t>Contact No. 8888-6284 LOC 8693</t>
  </si>
  <si>
    <t>Relationship to member:</t>
  </si>
  <si>
    <t>BILLING STAFF</t>
  </si>
  <si>
    <t>Contact no:</t>
  </si>
  <si>
    <t>Contact No. 888-6284 LOC 8107</t>
  </si>
  <si>
    <t>Date</t>
  </si>
  <si>
    <t>ACTUAL CHARGES</t>
  </si>
  <si>
    <t>TOTAL PHIC DEDUCTION</t>
  </si>
  <si>
    <t>DUE TO PATIENT</t>
  </si>
  <si>
    <t>TOTAL</t>
  </si>
  <si>
    <t>NAME OF PATIENT</t>
  </si>
  <si>
    <t>ADDRESS</t>
  </si>
  <si>
    <t>ATT. PHYSICIAN</t>
  </si>
  <si>
    <t>Final Diagnosis</t>
  </si>
  <si>
    <t>Other Diagnosis</t>
  </si>
  <si>
    <t>AGE</t>
  </si>
  <si>
    <t>First Case Rate</t>
  </si>
  <si>
    <t>Second Case Rate</t>
  </si>
  <si>
    <t>Date&amp;Time Admitted</t>
  </si>
  <si>
    <t>Date&amp;Time Discharged</t>
  </si>
  <si>
    <t>Out of Pocket of Patient</t>
  </si>
  <si>
    <t># of Session/s</t>
  </si>
  <si>
    <t>:</t>
  </si>
  <si>
    <t>Discount</t>
  </si>
  <si>
    <t>Actual charges</t>
  </si>
  <si>
    <t>DISCOUNT</t>
  </si>
  <si>
    <t>PHIC PF</t>
  </si>
  <si>
    <t>PHIC HB</t>
  </si>
  <si>
    <t>DATE</t>
  </si>
  <si>
    <t>Hospital Bill</t>
  </si>
  <si>
    <t>Amount after discount</t>
  </si>
  <si>
    <t>Date: 3-31-2023</t>
  </si>
  <si>
    <t>Date signed: 3-31-2023</t>
  </si>
  <si>
    <t>ADTO, LUZ PEREZ</t>
  </si>
  <si>
    <t>307 MB 17 B 4PDS VILLAGE</t>
  </si>
  <si>
    <t>USUSAN TAGUIG CITY</t>
  </si>
  <si>
    <t>MARCH 3-7-10-14-17-21-24-28-31</t>
  </si>
  <si>
    <t>APRIL 4-7-11-14-18-21-25-28</t>
  </si>
  <si>
    <t>Date: 4-28-2023</t>
  </si>
  <si>
    <t>Date signed: 4-28-2023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</si>
</sst>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Fill="1" applyAlignment="1"/>
    <xf numFmtId="0" fontId="3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0" borderId="1" xfId="0" applyFont="1" applyFill="1" applyBorder="1" applyAlignment="1"/>
    <xf numFmtId="0" fontId="0" fillId="0" borderId="1" xfId="0" applyFill="1" applyBorder="1" applyAlignment="1"/>
    <xf numFmtId="0" fontId="0" fillId="0" borderId="4" xfId="0" applyFill="1" applyBorder="1" applyAlignment="1"/>
    <xf numFmtId="0" fontId="2" fillId="0" borderId="4" xfId="0" applyFont="1" applyFill="1" applyBorder="1" applyAlignment="1">
      <alignment horizontal="center" vertical="center" wrapText="1"/>
    </xf>
    <xf numFmtId="39" fontId="0" fillId="0" borderId="4" xfId="0" applyNumberFormat="1" applyFill="1" applyBorder="1" applyAlignment="1"/>
    <xf numFmtId="4" fontId="0" fillId="0" borderId="4" xfId="0" applyNumberFormat="1" applyFill="1" applyBorder="1" applyAlignment="1"/>
    <xf numFmtId="39" fontId="2" fillId="0" borderId="4" xfId="0" applyNumberFormat="1" applyFont="1" applyFill="1" applyBorder="1" applyAlignment="1"/>
    <xf numFmtId="2" fontId="0" fillId="0" borderId="4" xfId="0" applyNumberFormat="1" applyFill="1" applyBorder="1" applyAlignment="1"/>
    <xf numFmtId="2" fontId="2" fillId="0" borderId="4" xfId="0" applyNumberFormat="1" applyFont="1" applyFill="1" applyBorder="1" applyAlignment="1"/>
    <xf numFmtId="0" fontId="0" fillId="0" borderId="5" xfId="0" applyFill="1" applyBorder="1" applyAlignment="1"/>
    <xf numFmtId="0" fontId="1" fillId="0" borderId="0" xfId="0" applyFont="1" applyFill="1" applyAlignment="1"/>
    <xf numFmtId="14" fontId="5" fillId="2" borderId="6" xfId="0" applyNumberFormat="1" applyFont="1" applyFill="1" applyBorder="1" applyAlignment="1">
      <alignment horizontal="center"/>
    </xf>
    <xf numFmtId="39" fontId="6" fillId="2" borderId="8" xfId="0" applyNumberFormat="1" applyFont="1" applyFill="1" applyBorder="1" applyAlignment="1"/>
    <xf numFmtId="4" fontId="6" fillId="2" borderId="8" xfId="0" applyNumberFormat="1" applyFont="1" applyFill="1" applyBorder="1" applyAlignment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Border="1" applyAlignment="1"/>
    <xf numFmtId="0" fontId="3" fillId="0" borderId="0" xfId="0" applyFon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39" fontId="2" fillId="0" borderId="4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0" fillId="0" borderId="0" xfId="0" applyBorder="1"/>
    <xf numFmtId="14" fontId="3" fillId="0" borderId="14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center"/>
    </xf>
    <xf numFmtId="39" fontId="0" fillId="0" borderId="3" xfId="0" applyNumberFormat="1" applyFill="1" applyBorder="1" applyAlignment="1"/>
    <xf numFmtId="0" fontId="0" fillId="0" borderId="3" xfId="0" applyFill="1" applyBorder="1" applyAlignment="1"/>
    <xf numFmtId="39" fontId="2" fillId="0" borderId="3" xfId="0" applyNumberFormat="1" applyFont="1" applyFill="1" applyBorder="1" applyAlignment="1"/>
    <xf numFmtId="0" fontId="0" fillId="0" borderId="2" xfId="0" applyFill="1" applyBorder="1" applyAlignment="1">
      <alignment horizontal="centerContinuous"/>
    </xf>
    <xf numFmtId="0" fontId="0" fillId="0" borderId="3" xfId="0" applyFill="1" applyBorder="1" applyAlignment="1">
      <alignment horizontal="centerContinuous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4" xfId="0" applyBorder="1"/>
    <xf numFmtId="0" fontId="0" fillId="0" borderId="16" xfId="0" applyBorder="1"/>
    <xf numFmtId="0" fontId="0" fillId="0" borderId="7" xfId="0" applyBorder="1"/>
    <xf numFmtId="0" fontId="6" fillId="2" borderId="17" xfId="0" applyFont="1" applyFill="1" applyBorder="1" applyAlignment="1">
      <alignment horizontal="right"/>
    </xf>
    <xf numFmtId="164" fontId="5" fillId="2" borderId="6" xfId="1" applyFont="1" applyFill="1" applyBorder="1" applyAlignment="1"/>
    <xf numFmtId="164" fontId="5" fillId="2" borderId="12" xfId="1" applyFont="1" applyFill="1" applyBorder="1" applyAlignment="1"/>
    <xf numFmtId="4" fontId="6" fillId="2" borderId="18" xfId="0" applyNumberFormat="1" applyFont="1" applyFill="1" applyBorder="1" applyAlignment="1"/>
    <xf numFmtId="0" fontId="2" fillId="0" borderId="4" xfId="0" applyFont="1" applyFill="1" applyBorder="1" applyAlignment="1"/>
    <xf numFmtId="164" fontId="0" fillId="0" borderId="4" xfId="1" applyFont="1" applyFill="1" applyBorder="1" applyAlignment="1"/>
    <xf numFmtId="0" fontId="4" fillId="0" borderId="5" xfId="0" applyFont="1" applyFill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164" fontId="5" fillId="2" borderId="2" xfId="1" applyFont="1" applyFill="1" applyBorder="1" applyAlignment="1">
      <alignment horizontal="center"/>
    </xf>
    <xf numFmtId="164" fontId="5" fillId="2" borderId="3" xfId="1" applyFont="1" applyFill="1" applyBorder="1" applyAlignment="1">
      <alignment horizontal="center"/>
    </xf>
    <xf numFmtId="164" fontId="5" fillId="2" borderId="9" xfId="1" applyFont="1" applyFill="1" applyBorder="1" applyAlignment="1">
      <alignment horizontal="center"/>
    </xf>
    <xf numFmtId="164" fontId="5" fillId="2" borderId="10" xfId="1" applyFont="1" applyFill="1" applyBorder="1" applyAlignment="1">
      <alignment horizontal="center"/>
    </xf>
    <xf numFmtId="39" fontId="6" fillId="2" borderId="15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4" fontId="6" fillId="2" borderId="15" xfId="0" applyNumberFormat="1" applyFont="1" applyFill="1" applyBorder="1" applyAlignment="1">
      <alignment horizontal="center"/>
    </xf>
    <xf numFmtId="4" fontId="6" fillId="2" borderId="13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85725</xdr:rowOff>
    </xdr:from>
    <xdr:to>
      <xdr:col>6</xdr:col>
      <xdr:colOff>619125</xdr:colOff>
      <xdr:row>4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F2EC48-7DDB-4623-A918-F805FC339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" y="85725"/>
          <a:ext cx="2847975" cy="714375"/>
        </a:xfrm>
        <a:prstGeom prst="rect">
          <a:avLst/>
        </a:prstGeom>
      </xdr:spPr>
    </xdr:pic>
    <xdr:clientData/>
  </xdr:twoCellAnchor>
  <xdr:twoCellAnchor>
    <xdr:from>
      <xdr:col>1</xdr:col>
      <xdr:colOff>473927</xdr:colOff>
      <xdr:row>35</xdr:row>
      <xdr:rowOff>4646</xdr:rowOff>
    </xdr:from>
    <xdr:to>
      <xdr:col>4</xdr:col>
      <xdr:colOff>83634</xdr:colOff>
      <xdr:row>35</xdr:row>
      <xdr:rowOff>4646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02B32AA-3A28-4529-A3DC-01E106582AEA}"/>
            </a:ext>
          </a:extLst>
        </xdr:cNvPr>
        <xdr:cNvCxnSpPr/>
      </xdr:nvCxnSpPr>
      <xdr:spPr>
        <a:xfrm>
          <a:off x="473927" y="7434146"/>
          <a:ext cx="139088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472997</xdr:colOff>
      <xdr:row>38</xdr:row>
      <xdr:rowOff>184924</xdr:rowOff>
    </xdr:from>
    <xdr:to>
      <xdr:col>4</xdr:col>
      <xdr:colOff>82704</xdr:colOff>
      <xdr:row>38</xdr:row>
      <xdr:rowOff>184924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C099799E-8EBD-4674-989D-501B2C965B45}"/>
            </a:ext>
          </a:extLst>
        </xdr:cNvPr>
        <xdr:cNvCxnSpPr/>
      </xdr:nvCxnSpPr>
      <xdr:spPr>
        <a:xfrm>
          <a:off x="472997" y="8185924"/>
          <a:ext cx="139088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473927</xdr:colOff>
      <xdr:row>35</xdr:row>
      <xdr:rowOff>4646</xdr:rowOff>
    </xdr:from>
    <xdr:to>
      <xdr:col>4</xdr:col>
      <xdr:colOff>83634</xdr:colOff>
      <xdr:row>35</xdr:row>
      <xdr:rowOff>4646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833D1DAA-6A85-43A1-8EAE-C1CB0B9693F9}"/>
            </a:ext>
          </a:extLst>
        </xdr:cNvPr>
        <xdr:cNvCxnSpPr/>
      </xdr:nvCxnSpPr>
      <xdr:spPr>
        <a:xfrm>
          <a:off x="473927" y="7434146"/>
          <a:ext cx="139088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472997</xdr:colOff>
      <xdr:row>38</xdr:row>
      <xdr:rowOff>184924</xdr:rowOff>
    </xdr:from>
    <xdr:to>
      <xdr:col>4</xdr:col>
      <xdr:colOff>82704</xdr:colOff>
      <xdr:row>38</xdr:row>
      <xdr:rowOff>184924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A9DA8789-330A-40C9-92CD-676A38495CDD}"/>
            </a:ext>
          </a:extLst>
        </xdr:cNvPr>
        <xdr:cNvCxnSpPr/>
      </xdr:nvCxnSpPr>
      <xdr:spPr>
        <a:xfrm>
          <a:off x="472997" y="8185924"/>
          <a:ext cx="139088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9525</xdr:colOff>
      <xdr:row>46</xdr:row>
      <xdr:rowOff>123825</xdr:rowOff>
    </xdr:from>
    <xdr:ext cx="2657475" cy="714375"/>
    <xdr:pic>
      <xdr:nvPicPr>
        <xdr:cNvPr id="7" name="Picture 6">
          <a:extLst>
            <a:ext uri="{FF2B5EF4-FFF2-40B4-BE49-F238E27FC236}">
              <a16:creationId xmlns:a16="http://schemas.microsoft.com/office/drawing/2014/main" id="{4683FE40-8718-4712-A423-7DE250793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9077325"/>
          <a:ext cx="2657475" cy="714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0</xdr:row>
      <xdr:rowOff>66675</xdr:rowOff>
    </xdr:from>
    <xdr:to>
      <xdr:col>6</xdr:col>
      <xdr:colOff>647700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6EBC34-89EC-47FB-A84E-42C51066D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66675"/>
          <a:ext cx="2743200" cy="714375"/>
        </a:xfrm>
        <a:prstGeom prst="rect">
          <a:avLst/>
        </a:prstGeom>
      </xdr:spPr>
    </xdr:pic>
    <xdr:clientData/>
  </xdr:twoCellAnchor>
  <xdr:twoCellAnchor>
    <xdr:from>
      <xdr:col>1</xdr:col>
      <xdr:colOff>473927</xdr:colOff>
      <xdr:row>35</xdr:row>
      <xdr:rowOff>4646</xdr:rowOff>
    </xdr:from>
    <xdr:to>
      <xdr:col>4</xdr:col>
      <xdr:colOff>83634</xdr:colOff>
      <xdr:row>35</xdr:row>
      <xdr:rowOff>4646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CEEE692-189D-4036-9AEF-74CA77F75970}"/>
            </a:ext>
          </a:extLst>
        </xdr:cNvPr>
        <xdr:cNvCxnSpPr/>
      </xdr:nvCxnSpPr>
      <xdr:spPr>
        <a:xfrm>
          <a:off x="683477" y="6862646"/>
          <a:ext cx="149565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472997</xdr:colOff>
      <xdr:row>38</xdr:row>
      <xdr:rowOff>184924</xdr:rowOff>
    </xdr:from>
    <xdr:to>
      <xdr:col>4</xdr:col>
      <xdr:colOff>82704</xdr:colOff>
      <xdr:row>38</xdr:row>
      <xdr:rowOff>184924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811C1DF-81C7-4618-A195-C15188BE9772}"/>
            </a:ext>
          </a:extLst>
        </xdr:cNvPr>
        <xdr:cNvCxnSpPr/>
      </xdr:nvCxnSpPr>
      <xdr:spPr>
        <a:xfrm>
          <a:off x="682547" y="7614424"/>
          <a:ext cx="149565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473927</xdr:colOff>
      <xdr:row>35</xdr:row>
      <xdr:rowOff>4646</xdr:rowOff>
    </xdr:from>
    <xdr:to>
      <xdr:col>4</xdr:col>
      <xdr:colOff>83634</xdr:colOff>
      <xdr:row>35</xdr:row>
      <xdr:rowOff>4646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855A800-1631-4E26-B2D5-68F4B73D1819}"/>
            </a:ext>
          </a:extLst>
        </xdr:cNvPr>
        <xdr:cNvCxnSpPr/>
      </xdr:nvCxnSpPr>
      <xdr:spPr>
        <a:xfrm>
          <a:off x="683477" y="6862646"/>
          <a:ext cx="149565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472997</xdr:colOff>
      <xdr:row>38</xdr:row>
      <xdr:rowOff>184924</xdr:rowOff>
    </xdr:from>
    <xdr:to>
      <xdr:col>4</xdr:col>
      <xdr:colOff>82704</xdr:colOff>
      <xdr:row>38</xdr:row>
      <xdr:rowOff>184924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6D3CE77A-FE9C-40E6-82DD-BE00F3910CBF}"/>
            </a:ext>
          </a:extLst>
        </xdr:cNvPr>
        <xdr:cNvCxnSpPr/>
      </xdr:nvCxnSpPr>
      <xdr:spPr>
        <a:xfrm>
          <a:off x="682547" y="7614424"/>
          <a:ext cx="149565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266700</xdr:colOff>
      <xdr:row>47</xdr:row>
      <xdr:rowOff>19050</xdr:rowOff>
    </xdr:from>
    <xdr:ext cx="2657475" cy="714375"/>
    <xdr:pic>
      <xdr:nvPicPr>
        <xdr:cNvPr id="7" name="Picture 6">
          <a:extLst>
            <a:ext uri="{FF2B5EF4-FFF2-40B4-BE49-F238E27FC236}">
              <a16:creationId xmlns:a16="http://schemas.microsoft.com/office/drawing/2014/main" id="{A9D10891-094B-4475-8B34-06FC2E2CF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9163050"/>
          <a:ext cx="2657475" cy="714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2AB61-460E-4969-B424-53AF9FE27AF8}">
  <dimension ref="A1:O85"/>
  <sheetViews>
    <sheetView tabSelected="1" workbookViewId="0">
      <selection activeCell="D8" sqref="D8:F8"/>
    </sheetView>
  </sheetViews>
  <sheetFormatPr defaultRowHeight="15" x14ac:dyDescent="0.25"/>
  <cols>
    <col min="1" max="1" width="3.140625" customWidth="1"/>
    <col min="2" max="2" width="15.140625" customWidth="1"/>
    <col min="3" max="3" width="2" customWidth="1"/>
    <col min="4" max="4" width="11.140625" customWidth="1"/>
    <col min="5" max="5" width="11.28515625" customWidth="1"/>
    <col min="6" max="6" width="10.5703125" customWidth="1"/>
    <col min="7" max="7" width="10.140625" customWidth="1"/>
    <col min="8" max="8" width="8.42578125" customWidth="1"/>
    <col min="9" max="9" width="1.7109375" customWidth="1"/>
    <col min="10" max="10" width="12.28515625" customWidth="1"/>
  </cols>
  <sheetData>
    <row r="1" spans="2:15" x14ac:dyDescent="0.25">
      <c r="B1" s="83"/>
      <c r="C1" s="83"/>
      <c r="D1" s="83"/>
      <c r="E1" s="83"/>
      <c r="F1" s="83"/>
      <c r="G1" s="83"/>
      <c r="H1" s="83"/>
      <c r="I1" s="83"/>
      <c r="J1" s="83"/>
    </row>
    <row r="2" spans="2:15" x14ac:dyDescent="0.25">
      <c r="B2" s="83"/>
      <c r="C2" s="83"/>
      <c r="D2" s="83"/>
      <c r="E2" s="83"/>
      <c r="F2" s="83"/>
      <c r="G2" s="83"/>
      <c r="H2" s="83"/>
      <c r="I2" s="83"/>
      <c r="J2" s="83"/>
    </row>
    <row r="3" spans="2:15" x14ac:dyDescent="0.25">
      <c r="B3" s="83"/>
      <c r="C3" s="83"/>
      <c r="D3" s="83"/>
      <c r="E3" s="83"/>
      <c r="F3" s="83"/>
      <c r="G3" s="83"/>
      <c r="H3" s="83"/>
      <c r="I3" s="83"/>
      <c r="J3" s="83"/>
    </row>
    <row r="4" spans="2:15" x14ac:dyDescent="0.25">
      <c r="B4" s="83"/>
      <c r="C4" s="83"/>
      <c r="D4" s="83"/>
      <c r="E4" s="83"/>
      <c r="F4" s="83"/>
      <c r="G4" s="83"/>
      <c r="H4" s="83"/>
      <c r="I4" s="83"/>
      <c r="J4" s="83"/>
    </row>
    <row r="5" spans="2:15" x14ac:dyDescent="0.25">
      <c r="B5" s="83"/>
      <c r="C5" s="83"/>
      <c r="D5" s="83"/>
      <c r="E5" s="83"/>
      <c r="F5" s="83"/>
      <c r="G5" s="83"/>
      <c r="H5" s="83"/>
      <c r="I5" s="83"/>
      <c r="J5" s="83"/>
    </row>
    <row r="6" spans="2:15" x14ac:dyDescent="0.25">
      <c r="B6" s="81" t="s">
        <v>0</v>
      </c>
      <c r="C6" s="81"/>
      <c r="D6" s="81"/>
      <c r="E6" s="81"/>
      <c r="F6" s="81"/>
      <c r="G6" s="81"/>
      <c r="H6" s="81"/>
      <c r="I6" s="81"/>
      <c r="J6" s="81"/>
    </row>
    <row r="7" spans="2:15" x14ac:dyDescent="0.25">
      <c r="B7" s="1"/>
      <c r="C7" s="1"/>
      <c r="D7" s="1"/>
      <c r="E7" s="1"/>
      <c r="F7" s="1"/>
      <c r="G7" s="1"/>
      <c r="H7" s="1"/>
      <c r="I7" s="1"/>
      <c r="J7" s="1"/>
    </row>
    <row r="8" spans="2:15" x14ac:dyDescent="0.25">
      <c r="B8" s="2" t="s">
        <v>24</v>
      </c>
      <c r="C8" s="2" t="s">
        <v>36</v>
      </c>
      <c r="D8" s="78" t="s">
        <v>47</v>
      </c>
      <c r="E8" s="78"/>
      <c r="F8" s="78"/>
      <c r="H8" s="2" t="s">
        <v>29</v>
      </c>
      <c r="I8" s="2" t="s">
        <v>36</v>
      </c>
      <c r="J8" s="42">
        <v>56</v>
      </c>
    </row>
    <row r="9" spans="2:15" x14ac:dyDescent="0.25">
      <c r="B9" s="2" t="s">
        <v>25</v>
      </c>
      <c r="C9" s="2" t="s">
        <v>36</v>
      </c>
      <c r="D9" s="65" t="s">
        <v>48</v>
      </c>
      <c r="E9" s="65"/>
      <c r="F9" s="65"/>
      <c r="G9" s="4" t="s">
        <v>32</v>
      </c>
      <c r="H9" s="2"/>
      <c r="I9" s="2" t="s">
        <v>36</v>
      </c>
      <c r="J9" s="30">
        <v>44988</v>
      </c>
    </row>
    <row r="10" spans="2:15" x14ac:dyDescent="0.25">
      <c r="B10" s="5"/>
      <c r="C10" s="2"/>
      <c r="D10" s="65" t="s">
        <v>49</v>
      </c>
      <c r="E10" s="65"/>
      <c r="F10" s="65"/>
      <c r="G10" s="4" t="s">
        <v>33</v>
      </c>
      <c r="H10" s="5"/>
      <c r="I10" s="2" t="s">
        <v>36</v>
      </c>
      <c r="J10" s="30">
        <v>45016</v>
      </c>
    </row>
    <row r="11" spans="2:15" x14ac:dyDescent="0.25">
      <c r="B11" s="2" t="s">
        <v>26</v>
      </c>
      <c r="C11" s="2" t="s">
        <v>36</v>
      </c>
      <c r="D11" s="65" t="s">
        <v>1</v>
      </c>
      <c r="E11" s="65"/>
      <c r="F11" s="65"/>
      <c r="J11" s="1"/>
    </row>
    <row r="12" spans="2:15" x14ac:dyDescent="0.25">
      <c r="B12" s="2"/>
      <c r="C12" s="2"/>
      <c r="D12" s="65"/>
      <c r="E12" s="65"/>
      <c r="F12" s="65"/>
      <c r="J12" s="1"/>
    </row>
    <row r="14" spans="2:15" x14ac:dyDescent="0.25">
      <c r="B14" s="2" t="s">
        <v>27</v>
      </c>
      <c r="C14" s="2" t="s">
        <v>36</v>
      </c>
      <c r="D14" s="78" t="s">
        <v>2</v>
      </c>
      <c r="E14" s="78"/>
      <c r="F14" s="78"/>
      <c r="G14" s="4" t="s">
        <v>30</v>
      </c>
      <c r="I14" s="2" t="s">
        <v>36</v>
      </c>
      <c r="J14" s="31">
        <v>90935</v>
      </c>
    </row>
    <row r="15" spans="2:15" x14ac:dyDescent="0.25">
      <c r="B15" s="5"/>
      <c r="C15" s="5"/>
      <c r="D15" s="5"/>
      <c r="E15" s="5"/>
      <c r="G15" s="4" t="s">
        <v>31</v>
      </c>
      <c r="I15" s="2" t="s">
        <v>36</v>
      </c>
      <c r="J15" s="32" t="s">
        <v>3</v>
      </c>
      <c r="N15" s="4"/>
      <c r="O15" s="4"/>
    </row>
    <row r="16" spans="2:15" x14ac:dyDescent="0.25">
      <c r="B16" s="2" t="s">
        <v>28</v>
      </c>
      <c r="C16" s="2" t="s">
        <v>36</v>
      </c>
      <c r="D16" s="78" t="s">
        <v>4</v>
      </c>
      <c r="E16" s="78"/>
      <c r="F16" s="78"/>
      <c r="J16" s="1"/>
    </row>
    <row r="17" spans="2:10" x14ac:dyDescent="0.25">
      <c r="B17" s="5"/>
      <c r="C17" s="5"/>
      <c r="D17" s="5"/>
      <c r="E17" s="5"/>
      <c r="F17" s="5"/>
      <c r="G17" s="5"/>
      <c r="H17" s="5"/>
      <c r="I17" s="5"/>
      <c r="J17" s="1"/>
    </row>
    <row r="18" spans="2:10" x14ac:dyDescent="0.25">
      <c r="B18" s="2" t="s">
        <v>19</v>
      </c>
      <c r="C18" s="2" t="s">
        <v>36</v>
      </c>
      <c r="D18" s="78" t="s">
        <v>50</v>
      </c>
      <c r="E18" s="78"/>
      <c r="F18" s="78"/>
      <c r="G18" s="5"/>
      <c r="H18" s="5"/>
      <c r="I18" s="5"/>
      <c r="J18" s="1"/>
    </row>
    <row r="19" spans="2:10" x14ac:dyDescent="0.25">
      <c r="B19" s="2" t="s">
        <v>35</v>
      </c>
      <c r="C19" s="2" t="s">
        <v>36</v>
      </c>
      <c r="D19" s="33">
        <v>9</v>
      </c>
      <c r="E19" s="5"/>
      <c r="F19" s="5"/>
      <c r="G19" s="5"/>
      <c r="H19" s="5"/>
      <c r="I19" s="5"/>
      <c r="J19" s="1"/>
    </row>
    <row r="20" spans="2:10" x14ac:dyDescent="0.25">
      <c r="B20" s="6"/>
      <c r="C20" s="6"/>
      <c r="D20" s="6"/>
      <c r="E20" s="6"/>
      <c r="F20" s="6"/>
      <c r="G20" s="6"/>
      <c r="H20" s="6"/>
      <c r="I20" s="6"/>
      <c r="J20" s="7"/>
    </row>
    <row r="21" spans="2:10" ht="15" customHeight="1" x14ac:dyDescent="0.25">
      <c r="B21" s="88" t="s">
        <v>6</v>
      </c>
      <c r="C21" s="89"/>
      <c r="D21" s="84" t="s">
        <v>38</v>
      </c>
      <c r="E21" s="86" t="s">
        <v>37</v>
      </c>
      <c r="F21" s="84" t="s">
        <v>44</v>
      </c>
      <c r="G21" s="92" t="s">
        <v>5</v>
      </c>
      <c r="H21" s="93"/>
      <c r="I21" s="94"/>
      <c r="J21" s="84" t="s">
        <v>34</v>
      </c>
    </row>
    <row r="22" spans="2:10" ht="30" x14ac:dyDescent="0.25">
      <c r="B22" s="90"/>
      <c r="C22" s="91"/>
      <c r="D22" s="85"/>
      <c r="E22" s="87"/>
      <c r="F22" s="85"/>
      <c r="G22" s="9" t="s">
        <v>30</v>
      </c>
      <c r="H22" s="95" t="s">
        <v>31</v>
      </c>
      <c r="I22" s="96"/>
      <c r="J22" s="85"/>
    </row>
    <row r="23" spans="2:10" x14ac:dyDescent="0.25">
      <c r="B23" s="73" t="s">
        <v>43</v>
      </c>
      <c r="C23" s="74"/>
      <c r="D23" s="50"/>
      <c r="E23" s="50"/>
      <c r="F23" s="50"/>
      <c r="G23" s="50"/>
      <c r="H23" s="71"/>
      <c r="I23" s="72"/>
      <c r="J23" s="50"/>
    </row>
    <row r="24" spans="2:10" x14ac:dyDescent="0.25">
      <c r="B24" s="80" t="s">
        <v>4</v>
      </c>
      <c r="C24" s="80"/>
      <c r="D24" s="10">
        <f>C84-F84</f>
        <v>40873</v>
      </c>
      <c r="E24" s="10">
        <f>E84</f>
        <v>4201.2</v>
      </c>
      <c r="F24" s="24">
        <f>D24-E24</f>
        <v>36671.800000000003</v>
      </c>
      <c r="G24" s="11">
        <f>G84</f>
        <v>20250</v>
      </c>
      <c r="H24" s="37"/>
      <c r="I24" s="38"/>
      <c r="J24" s="34">
        <f>F24-G24</f>
        <v>16421.800000000003</v>
      </c>
    </row>
    <row r="25" spans="2:10" x14ac:dyDescent="0.25">
      <c r="B25" s="79"/>
      <c r="C25" s="79"/>
      <c r="D25" s="12"/>
      <c r="E25" s="8"/>
      <c r="F25" s="25"/>
      <c r="G25" s="8"/>
      <c r="H25" s="37"/>
      <c r="I25" s="38"/>
      <c r="J25" s="35"/>
    </row>
    <row r="26" spans="2:10" x14ac:dyDescent="0.25">
      <c r="B26" s="67"/>
      <c r="C26" s="68"/>
      <c r="D26" s="13"/>
      <c r="E26" s="8"/>
      <c r="F26" s="25"/>
      <c r="G26" s="8"/>
      <c r="H26" s="37"/>
      <c r="I26" s="38"/>
      <c r="J26" s="35"/>
    </row>
    <row r="27" spans="2:10" x14ac:dyDescent="0.25">
      <c r="B27" s="79" t="s">
        <v>7</v>
      </c>
      <c r="C27" s="79"/>
      <c r="D27" s="11"/>
      <c r="E27" s="8"/>
      <c r="F27" s="25"/>
      <c r="G27" s="11"/>
      <c r="H27" s="37"/>
      <c r="I27" s="38"/>
      <c r="J27" s="35"/>
    </row>
    <row r="28" spans="2:10" x14ac:dyDescent="0.25">
      <c r="B28" s="66" t="str">
        <f>D11</f>
        <v>OGBAC, FREDERICK</v>
      </c>
      <c r="C28" s="66"/>
      <c r="D28" s="51">
        <f>F84</f>
        <v>3150</v>
      </c>
      <c r="E28" s="8"/>
      <c r="F28" s="24"/>
      <c r="G28" s="11">
        <f>F84</f>
        <v>3150</v>
      </c>
      <c r="H28" s="37"/>
      <c r="I28" s="38"/>
      <c r="J28" s="34">
        <f>D28-F28-G28</f>
        <v>0</v>
      </c>
    </row>
    <row r="29" spans="2:10" x14ac:dyDescent="0.25">
      <c r="B29" s="79"/>
      <c r="C29" s="79"/>
      <c r="D29" s="13"/>
      <c r="E29" s="8"/>
      <c r="F29" s="26"/>
      <c r="G29" s="8"/>
      <c r="H29" s="37"/>
      <c r="I29" s="38"/>
      <c r="J29" s="35"/>
    </row>
    <row r="30" spans="2:10" x14ac:dyDescent="0.25">
      <c r="B30" s="79"/>
      <c r="C30" s="79"/>
      <c r="D30" s="14"/>
      <c r="E30" s="8"/>
      <c r="F30" s="27"/>
      <c r="G30" s="8"/>
      <c r="H30" s="37"/>
      <c r="I30" s="38"/>
      <c r="J30" s="35"/>
    </row>
    <row r="31" spans="2:10" x14ac:dyDescent="0.25">
      <c r="B31" s="80" t="s">
        <v>8</v>
      </c>
      <c r="C31" s="80"/>
      <c r="D31" s="12">
        <f>D24+D28</f>
        <v>44023</v>
      </c>
      <c r="E31" s="12">
        <f>E24+E28</f>
        <v>4201.2</v>
      </c>
      <c r="F31" s="28">
        <f>F24+F28</f>
        <v>36671.800000000003</v>
      </c>
      <c r="G31" s="28">
        <f>G24+G28</f>
        <v>23400</v>
      </c>
      <c r="H31" s="37"/>
      <c r="I31" s="38"/>
      <c r="J31" s="36">
        <f>J24+J28</f>
        <v>16421.800000000003</v>
      </c>
    </row>
    <row r="32" spans="2:10" x14ac:dyDescent="0.25">
      <c r="B32" s="22"/>
      <c r="C32" s="22"/>
      <c r="D32" s="22"/>
      <c r="E32" s="22"/>
      <c r="F32" s="22"/>
      <c r="G32" s="22"/>
      <c r="H32" s="22"/>
      <c r="I32" s="22"/>
      <c r="J32" s="22"/>
    </row>
    <row r="33" spans="2:10" x14ac:dyDescent="0.25">
      <c r="B33" s="3" t="s">
        <v>9</v>
      </c>
      <c r="C33" s="3"/>
      <c r="D33" s="1"/>
      <c r="E33" s="1"/>
      <c r="F33" s="1"/>
      <c r="G33" s="1"/>
      <c r="H33" s="1"/>
      <c r="I33" s="1"/>
      <c r="J33" s="1"/>
    </row>
    <row r="34" spans="2:10" x14ac:dyDescent="0.25">
      <c r="B34" s="1"/>
      <c r="C34" s="1"/>
      <c r="D34" s="1"/>
      <c r="E34" s="1"/>
      <c r="F34" s="1"/>
      <c r="G34" s="1"/>
      <c r="H34" s="1"/>
      <c r="I34" s="1"/>
      <c r="J34" s="1"/>
    </row>
    <row r="35" spans="2:10" x14ac:dyDescent="0.25">
      <c r="B35" s="82" t="s">
        <v>10</v>
      </c>
      <c r="C35" s="82"/>
      <c r="D35" s="83"/>
      <c r="E35" s="83"/>
      <c r="I35" s="5"/>
      <c r="J35" s="1"/>
    </row>
    <row r="36" spans="2:10" x14ac:dyDescent="0.25">
      <c r="B36" s="81" t="s">
        <v>12</v>
      </c>
      <c r="C36" s="81"/>
      <c r="D36" s="81"/>
      <c r="E36" s="81"/>
      <c r="F36" s="52" t="s">
        <v>11</v>
      </c>
      <c r="G36" s="52"/>
      <c r="H36" s="52"/>
      <c r="I36" s="15"/>
      <c r="J36" s="15"/>
    </row>
    <row r="37" spans="2:10" x14ac:dyDescent="0.25">
      <c r="B37" s="1" t="s">
        <v>45</v>
      </c>
      <c r="C37" s="1"/>
      <c r="D37" s="1"/>
      <c r="E37" s="1"/>
      <c r="F37" s="1" t="s">
        <v>13</v>
      </c>
      <c r="G37" s="1"/>
      <c r="H37" s="1"/>
      <c r="I37" s="1"/>
      <c r="J37" s="1"/>
    </row>
    <row r="38" spans="2:10" x14ac:dyDescent="0.25">
      <c r="B38" s="16" t="s">
        <v>14</v>
      </c>
      <c r="C38" s="16"/>
      <c r="D38" s="1"/>
      <c r="E38" s="1"/>
      <c r="F38" s="20" t="s">
        <v>15</v>
      </c>
      <c r="G38" s="1"/>
      <c r="H38" s="75"/>
      <c r="I38" s="75"/>
      <c r="J38" s="75"/>
    </row>
    <row r="39" spans="2:10" x14ac:dyDescent="0.25">
      <c r="B39" s="83"/>
      <c r="C39" s="83"/>
      <c r="D39" s="83"/>
      <c r="E39" s="83"/>
      <c r="F39" s="21" t="s">
        <v>46</v>
      </c>
      <c r="G39" s="7"/>
      <c r="H39" s="7"/>
      <c r="I39" s="1"/>
      <c r="J39" s="1"/>
    </row>
    <row r="40" spans="2:10" x14ac:dyDescent="0.25">
      <c r="B40" s="81" t="s">
        <v>16</v>
      </c>
      <c r="C40" s="81"/>
      <c r="D40" s="81"/>
      <c r="E40" s="81"/>
      <c r="F40" s="21" t="s">
        <v>17</v>
      </c>
      <c r="G40" s="75"/>
      <c r="H40" s="75"/>
      <c r="I40" s="1"/>
      <c r="J40" s="1"/>
    </row>
    <row r="41" spans="2:10" x14ac:dyDescent="0.25">
      <c r="B41" s="1" t="s">
        <v>45</v>
      </c>
      <c r="C41" s="1"/>
      <c r="D41" s="1"/>
      <c r="E41" s="1"/>
      <c r="F41" s="1"/>
      <c r="G41" s="1"/>
      <c r="H41" s="1"/>
      <c r="I41" s="1"/>
      <c r="J41" s="1"/>
    </row>
    <row r="42" spans="2:10" x14ac:dyDescent="0.25">
      <c r="B42" s="16" t="s">
        <v>18</v>
      </c>
      <c r="C42" s="16"/>
      <c r="D42" s="1"/>
      <c r="E42" s="1"/>
      <c r="F42" s="1"/>
      <c r="G42" s="1"/>
      <c r="H42" s="1"/>
      <c r="I42" s="1"/>
      <c r="J42" s="1"/>
    </row>
    <row r="43" spans="2:10" x14ac:dyDescent="0.25">
      <c r="B43" s="1"/>
      <c r="C43" s="1"/>
      <c r="D43" s="1"/>
      <c r="E43" s="1"/>
      <c r="F43" s="1"/>
      <c r="G43" s="1"/>
      <c r="H43" s="1"/>
      <c r="I43" s="1"/>
      <c r="J43" s="1"/>
    </row>
    <row r="44" spans="2:10" x14ac:dyDescent="0.25">
      <c r="B44" s="1"/>
      <c r="C44" s="1"/>
      <c r="D44" s="1"/>
      <c r="E44" s="1"/>
      <c r="F44" s="1"/>
      <c r="G44" s="1"/>
      <c r="H44" s="1"/>
      <c r="I44" s="1"/>
      <c r="J44" s="1"/>
    </row>
    <row r="45" spans="2:10" x14ac:dyDescent="0.25">
      <c r="B45" s="1"/>
      <c r="C45" s="1"/>
      <c r="D45" s="1"/>
      <c r="E45" s="1"/>
      <c r="F45" s="1"/>
      <c r="G45" s="1"/>
      <c r="H45" s="1"/>
      <c r="I45" s="1"/>
      <c r="J45" s="1"/>
    </row>
    <row r="46" spans="2:10" x14ac:dyDescent="0.25">
      <c r="B46" s="1"/>
      <c r="C46" s="1"/>
      <c r="D46" s="1"/>
      <c r="E46" s="1"/>
      <c r="F46" s="1"/>
      <c r="G46" s="1"/>
      <c r="H46" s="1"/>
      <c r="I46" s="1"/>
      <c r="J46" s="1"/>
    </row>
    <row r="47" spans="2:10" x14ac:dyDescent="0.25">
      <c r="B47" s="83"/>
      <c r="C47" s="83"/>
      <c r="D47" s="83"/>
      <c r="E47" s="83"/>
      <c r="F47" s="83"/>
      <c r="G47" s="83"/>
      <c r="H47" s="83"/>
      <c r="I47" s="83"/>
      <c r="J47" s="83"/>
    </row>
    <row r="48" spans="2:10" x14ac:dyDescent="0.25">
      <c r="B48" s="83"/>
      <c r="C48" s="83"/>
      <c r="D48" s="83"/>
      <c r="E48" s="83"/>
      <c r="F48" s="83"/>
      <c r="G48" s="83"/>
      <c r="H48" s="83"/>
      <c r="I48" s="83"/>
      <c r="J48" s="83"/>
    </row>
    <row r="49" spans="2:10" x14ac:dyDescent="0.25">
      <c r="B49" s="83"/>
      <c r="C49" s="83"/>
      <c r="D49" s="83"/>
      <c r="E49" s="83"/>
      <c r="F49" s="83"/>
      <c r="G49" s="83"/>
      <c r="H49" s="83"/>
      <c r="I49" s="83"/>
      <c r="J49" s="83"/>
    </row>
    <row r="50" spans="2:10" x14ac:dyDescent="0.25">
      <c r="B50" s="83"/>
      <c r="C50" s="83"/>
      <c r="D50" s="83"/>
      <c r="E50" s="83"/>
      <c r="F50" s="83"/>
      <c r="G50" s="83"/>
      <c r="H50" s="83"/>
      <c r="I50" s="83"/>
      <c r="J50" s="83"/>
    </row>
    <row r="51" spans="2:10" x14ac:dyDescent="0.25">
      <c r="B51" s="83"/>
      <c r="C51" s="83"/>
      <c r="D51" s="83"/>
      <c r="E51" s="83"/>
      <c r="F51" s="83"/>
      <c r="G51" s="83"/>
      <c r="H51" s="83"/>
      <c r="I51" s="83"/>
      <c r="J51" s="83"/>
    </row>
    <row r="52" spans="2:10" x14ac:dyDescent="0.25">
      <c r="B52" s="81" t="s">
        <v>0</v>
      </c>
      <c r="C52" s="81"/>
      <c r="D52" s="81"/>
      <c r="E52" s="81"/>
      <c r="F52" s="81"/>
      <c r="G52" s="81"/>
      <c r="H52" s="81"/>
      <c r="I52" s="81"/>
      <c r="J52" s="81"/>
    </row>
    <row r="53" spans="2:10" x14ac:dyDescent="0.25">
      <c r="B53" s="1"/>
      <c r="C53" s="1"/>
      <c r="D53" s="1"/>
      <c r="E53" s="1"/>
      <c r="F53" s="1"/>
      <c r="G53" s="1"/>
      <c r="H53" s="1"/>
      <c r="I53" s="1"/>
      <c r="J53" s="1"/>
    </row>
    <row r="54" spans="2:10" x14ac:dyDescent="0.25">
      <c r="B54" s="2" t="s">
        <v>24</v>
      </c>
      <c r="C54" s="2" t="s">
        <v>36</v>
      </c>
      <c r="D54" s="78" t="str">
        <f>D8</f>
        <v>ADTO, LUZ PEREZ</v>
      </c>
      <c r="E54" s="78"/>
      <c r="F54" s="78"/>
      <c r="H54" s="2" t="s">
        <v>29</v>
      </c>
      <c r="I54" s="2" t="s">
        <v>36</v>
      </c>
      <c r="J54" s="42">
        <f>J8</f>
        <v>56</v>
      </c>
    </row>
    <row r="55" spans="2:10" x14ac:dyDescent="0.25">
      <c r="B55" s="2" t="s">
        <v>25</v>
      </c>
      <c r="C55" s="2" t="s">
        <v>36</v>
      </c>
      <c r="D55" s="65" t="str">
        <f>D9</f>
        <v>307 MB 17 B 4PDS VILLAGE</v>
      </c>
      <c r="E55" s="65"/>
      <c r="F55" s="65"/>
      <c r="G55" s="4" t="s">
        <v>32</v>
      </c>
      <c r="H55" s="2"/>
      <c r="I55" s="2" t="s">
        <v>36</v>
      </c>
      <c r="J55" s="30">
        <f>J9</f>
        <v>44988</v>
      </c>
    </row>
    <row r="56" spans="2:10" x14ac:dyDescent="0.25">
      <c r="B56" s="5"/>
      <c r="C56" s="2"/>
      <c r="D56" s="65" t="str">
        <f>D10</f>
        <v>USUSAN TAGUIG CITY</v>
      </c>
      <c r="E56" s="65"/>
      <c r="F56" s="65"/>
      <c r="G56" s="4" t="s">
        <v>33</v>
      </c>
      <c r="H56" s="5"/>
      <c r="I56" s="2" t="s">
        <v>36</v>
      </c>
      <c r="J56" s="30">
        <f>J10</f>
        <v>45016</v>
      </c>
    </row>
    <row r="57" spans="2:10" x14ac:dyDescent="0.25">
      <c r="B57" s="2" t="s">
        <v>26</v>
      </c>
      <c r="C57" s="2" t="s">
        <v>36</v>
      </c>
      <c r="D57" s="65" t="str">
        <f>D11</f>
        <v>OGBAC, FREDERICK</v>
      </c>
      <c r="E57" s="65"/>
      <c r="F57" s="65"/>
      <c r="J57" s="1"/>
    </row>
    <row r="58" spans="2:10" x14ac:dyDescent="0.25">
      <c r="B58" s="2"/>
      <c r="C58" s="2"/>
      <c r="D58" s="65"/>
      <c r="E58" s="65"/>
      <c r="F58" s="65"/>
      <c r="J58" s="1"/>
    </row>
    <row r="60" spans="2:10" x14ac:dyDescent="0.25">
      <c r="B60" s="2" t="s">
        <v>27</v>
      </c>
      <c r="C60" s="2" t="s">
        <v>36</v>
      </c>
      <c r="D60" s="78" t="str">
        <f>D14</f>
        <v>CHRONIC KIDNEY DISEASE</v>
      </c>
      <c r="E60" s="78"/>
      <c r="F60" s="78"/>
      <c r="G60" s="4" t="s">
        <v>30</v>
      </c>
      <c r="I60" s="2" t="s">
        <v>36</v>
      </c>
      <c r="J60" s="31">
        <f>J14</f>
        <v>90935</v>
      </c>
    </row>
    <row r="61" spans="2:10" x14ac:dyDescent="0.25">
      <c r="B61" s="5"/>
      <c r="C61" s="5"/>
      <c r="D61" s="5"/>
      <c r="E61" s="5"/>
      <c r="G61" s="4" t="s">
        <v>31</v>
      </c>
      <c r="I61" s="2" t="s">
        <v>36</v>
      </c>
      <c r="J61" s="32" t="str">
        <f>J15</f>
        <v>N18.5</v>
      </c>
    </row>
    <row r="62" spans="2:10" x14ac:dyDescent="0.25">
      <c r="B62" s="2" t="s">
        <v>28</v>
      </c>
      <c r="C62" s="2" t="s">
        <v>36</v>
      </c>
      <c r="D62" s="78" t="str">
        <f>D16</f>
        <v>HEMODIALYSIS</v>
      </c>
      <c r="E62" s="78"/>
      <c r="F62" s="78"/>
      <c r="J62" s="1"/>
    </row>
    <row r="63" spans="2:10" x14ac:dyDescent="0.25">
      <c r="B63" s="5"/>
      <c r="C63" s="5"/>
      <c r="D63" s="5"/>
      <c r="E63" s="5"/>
      <c r="F63" s="5"/>
      <c r="G63" s="5"/>
      <c r="H63" s="5"/>
      <c r="I63" s="5"/>
      <c r="J63" s="1"/>
    </row>
    <row r="64" spans="2:10" x14ac:dyDescent="0.25">
      <c r="B64" s="2" t="s">
        <v>19</v>
      </c>
      <c r="C64" s="2" t="s">
        <v>36</v>
      </c>
      <c r="D64" s="78" t="str">
        <f>D18</f>
        <v>MARCH 3-7-10-14-17-21-24-28-31</v>
      </c>
      <c r="E64" s="78"/>
      <c r="F64" s="78"/>
      <c r="G64" s="5"/>
      <c r="H64" s="5"/>
      <c r="I64" s="5"/>
      <c r="J64" s="1"/>
    </row>
    <row r="65" spans="1:10" x14ac:dyDescent="0.25">
      <c r="B65" s="2" t="s">
        <v>35</v>
      </c>
      <c r="C65" s="2" t="s">
        <v>36</v>
      </c>
      <c r="D65" s="33">
        <f>D19</f>
        <v>9</v>
      </c>
      <c r="E65" s="5"/>
      <c r="F65" s="5"/>
      <c r="G65" s="5"/>
      <c r="H65" s="5"/>
      <c r="I65" s="5"/>
      <c r="J65" s="1"/>
    </row>
    <row r="66" spans="1:10" x14ac:dyDescent="0.25">
      <c r="B66" s="2"/>
      <c r="C66" s="2"/>
      <c r="D66" s="23"/>
      <c r="E66" s="5"/>
      <c r="F66" s="5"/>
      <c r="G66" s="5"/>
      <c r="H66" s="5"/>
      <c r="I66" s="5"/>
      <c r="J66" s="1"/>
    </row>
    <row r="67" spans="1:10" x14ac:dyDescent="0.25">
      <c r="B67" s="2"/>
      <c r="C67" s="2"/>
      <c r="D67" s="41"/>
      <c r="E67" s="5"/>
      <c r="F67" s="5"/>
      <c r="G67" s="5"/>
      <c r="H67" s="5"/>
      <c r="I67" s="5"/>
      <c r="J67" s="1"/>
    </row>
    <row r="68" spans="1:10" ht="25.5" x14ac:dyDescent="0.25">
      <c r="A68" s="43"/>
      <c r="B68" s="39" t="s">
        <v>42</v>
      </c>
      <c r="C68" s="69" t="s">
        <v>20</v>
      </c>
      <c r="D68" s="70"/>
      <c r="E68" s="40" t="s">
        <v>39</v>
      </c>
      <c r="F68" s="40" t="s">
        <v>40</v>
      </c>
      <c r="G68" s="40" t="s">
        <v>41</v>
      </c>
      <c r="H68" s="69" t="s">
        <v>21</v>
      </c>
      <c r="I68" s="70"/>
      <c r="J68" s="40" t="s">
        <v>22</v>
      </c>
    </row>
    <row r="69" spans="1:10" x14ac:dyDescent="0.25">
      <c r="A69" s="43">
        <v>1</v>
      </c>
      <c r="B69" s="17">
        <v>44988</v>
      </c>
      <c r="C69" s="59">
        <v>5789</v>
      </c>
      <c r="D69" s="60"/>
      <c r="E69" s="47">
        <v>810</v>
      </c>
      <c r="F69" s="47">
        <v>350</v>
      </c>
      <c r="G69" s="47">
        <v>2250</v>
      </c>
      <c r="H69" s="59">
        <f>F69+G69</f>
        <v>2600</v>
      </c>
      <c r="I69" s="60"/>
      <c r="J69" s="47">
        <f>C69-E69-H69</f>
        <v>2379</v>
      </c>
    </row>
    <row r="70" spans="1:10" x14ac:dyDescent="0.25">
      <c r="A70" s="43">
        <v>2</v>
      </c>
      <c r="B70" s="17">
        <v>44992</v>
      </c>
      <c r="C70" s="59">
        <v>4698</v>
      </c>
      <c r="D70" s="60"/>
      <c r="E70" s="47">
        <v>810</v>
      </c>
      <c r="F70" s="47">
        <v>350</v>
      </c>
      <c r="G70" s="47">
        <v>2250</v>
      </c>
      <c r="H70" s="59">
        <f t="shared" ref="H70:H80" si="0">F70+G70</f>
        <v>2600</v>
      </c>
      <c r="I70" s="60"/>
      <c r="J70" s="47">
        <f t="shared" ref="J70:J83" si="1">C70-E70-H70</f>
        <v>1288</v>
      </c>
    </row>
    <row r="71" spans="1:10" x14ac:dyDescent="0.25">
      <c r="A71" s="43">
        <v>3</v>
      </c>
      <c r="B71" s="17">
        <v>44995</v>
      </c>
      <c r="C71" s="59">
        <v>5400</v>
      </c>
      <c r="D71" s="60"/>
      <c r="E71" s="47">
        <v>950</v>
      </c>
      <c r="F71" s="47">
        <v>350</v>
      </c>
      <c r="G71" s="47">
        <v>2250</v>
      </c>
      <c r="H71" s="59">
        <f t="shared" si="0"/>
        <v>2600</v>
      </c>
      <c r="I71" s="60"/>
      <c r="J71" s="47">
        <f t="shared" si="1"/>
        <v>1850</v>
      </c>
    </row>
    <row r="72" spans="1:10" x14ac:dyDescent="0.25">
      <c r="A72" s="43">
        <v>4</v>
      </c>
      <c r="B72" s="17">
        <v>44999</v>
      </c>
      <c r="C72" s="59">
        <v>3944</v>
      </c>
      <c r="D72" s="60"/>
      <c r="E72" s="47">
        <v>11.2</v>
      </c>
      <c r="F72" s="47">
        <v>350</v>
      </c>
      <c r="G72" s="47">
        <v>2250</v>
      </c>
      <c r="H72" s="59">
        <f t="shared" si="0"/>
        <v>2600</v>
      </c>
      <c r="I72" s="60"/>
      <c r="J72" s="47">
        <f t="shared" si="1"/>
        <v>1332.8000000000002</v>
      </c>
    </row>
    <row r="73" spans="1:10" x14ac:dyDescent="0.25">
      <c r="A73" s="43">
        <v>5</v>
      </c>
      <c r="B73" s="17">
        <v>45002</v>
      </c>
      <c r="C73" s="59">
        <v>5940</v>
      </c>
      <c r="D73" s="60"/>
      <c r="E73" s="47"/>
      <c r="F73" s="47">
        <v>350</v>
      </c>
      <c r="G73" s="47">
        <v>2250</v>
      </c>
      <c r="H73" s="59">
        <f t="shared" si="0"/>
        <v>2600</v>
      </c>
      <c r="I73" s="60"/>
      <c r="J73" s="47">
        <f t="shared" si="1"/>
        <v>3340</v>
      </c>
    </row>
    <row r="74" spans="1:10" x14ac:dyDescent="0.25">
      <c r="A74" s="43">
        <v>6</v>
      </c>
      <c r="B74" s="17">
        <v>45006</v>
      </c>
      <c r="C74" s="59">
        <v>4730</v>
      </c>
      <c r="D74" s="60"/>
      <c r="E74" s="47"/>
      <c r="F74" s="47">
        <v>350</v>
      </c>
      <c r="G74" s="47">
        <v>2250</v>
      </c>
      <c r="H74" s="59">
        <f t="shared" si="0"/>
        <v>2600</v>
      </c>
      <c r="I74" s="60"/>
      <c r="J74" s="47">
        <f t="shared" si="1"/>
        <v>2130</v>
      </c>
    </row>
    <row r="75" spans="1:10" x14ac:dyDescent="0.25">
      <c r="A75" s="43">
        <v>7</v>
      </c>
      <c r="B75" s="17">
        <v>45009</v>
      </c>
      <c r="C75" s="59">
        <v>4061</v>
      </c>
      <c r="D75" s="60"/>
      <c r="E75" s="47"/>
      <c r="F75" s="47">
        <v>350</v>
      </c>
      <c r="G75" s="47">
        <v>2250</v>
      </c>
      <c r="H75" s="59">
        <f t="shared" si="0"/>
        <v>2600</v>
      </c>
      <c r="I75" s="60"/>
      <c r="J75" s="47">
        <f t="shared" si="1"/>
        <v>1461</v>
      </c>
    </row>
    <row r="76" spans="1:10" x14ac:dyDescent="0.25">
      <c r="A76" s="43">
        <v>8</v>
      </c>
      <c r="B76" s="57">
        <v>45013</v>
      </c>
      <c r="C76" s="59">
        <v>4590</v>
      </c>
      <c r="D76" s="60"/>
      <c r="E76" s="47">
        <v>810</v>
      </c>
      <c r="F76" s="47">
        <v>350</v>
      </c>
      <c r="G76" s="47">
        <v>2250</v>
      </c>
      <c r="H76" s="59">
        <f t="shared" si="0"/>
        <v>2600</v>
      </c>
      <c r="I76" s="60"/>
      <c r="J76" s="47">
        <f t="shared" si="1"/>
        <v>1180</v>
      </c>
    </row>
    <row r="77" spans="1:10" x14ac:dyDescent="0.25">
      <c r="A77" s="43">
        <v>9</v>
      </c>
      <c r="B77" s="57">
        <v>45016</v>
      </c>
      <c r="C77" s="59">
        <v>4871</v>
      </c>
      <c r="D77" s="60"/>
      <c r="E77" s="47">
        <v>810</v>
      </c>
      <c r="F77" s="47">
        <v>350</v>
      </c>
      <c r="G77" s="47">
        <v>2250</v>
      </c>
      <c r="H77" s="59">
        <f t="shared" si="0"/>
        <v>2600</v>
      </c>
      <c r="I77" s="60"/>
      <c r="J77" s="47">
        <f t="shared" si="1"/>
        <v>1461</v>
      </c>
    </row>
    <row r="78" spans="1:10" x14ac:dyDescent="0.25">
      <c r="A78" s="43">
        <v>10</v>
      </c>
      <c r="B78" s="57"/>
      <c r="C78" s="59"/>
      <c r="D78" s="60"/>
      <c r="E78" s="47"/>
      <c r="F78" s="47"/>
      <c r="G78" s="47"/>
      <c r="H78" s="59">
        <f t="shared" si="0"/>
        <v>0</v>
      </c>
      <c r="I78" s="60"/>
      <c r="J78" s="47">
        <f t="shared" si="1"/>
        <v>0</v>
      </c>
    </row>
    <row r="79" spans="1:10" x14ac:dyDescent="0.25">
      <c r="A79" s="43">
        <v>11</v>
      </c>
      <c r="B79" s="57"/>
      <c r="C79" s="59"/>
      <c r="D79" s="60"/>
      <c r="E79" s="47"/>
      <c r="F79" s="47"/>
      <c r="G79" s="47"/>
      <c r="H79" s="59">
        <f t="shared" si="0"/>
        <v>0</v>
      </c>
      <c r="I79" s="60"/>
      <c r="J79" s="47">
        <f t="shared" si="1"/>
        <v>0</v>
      </c>
    </row>
    <row r="80" spans="1:10" x14ac:dyDescent="0.25">
      <c r="A80" s="43">
        <v>12</v>
      </c>
      <c r="B80" s="57"/>
      <c r="C80" s="59"/>
      <c r="D80" s="60"/>
      <c r="E80" s="47"/>
      <c r="F80" s="47"/>
      <c r="G80" s="47"/>
      <c r="H80" s="59">
        <f t="shared" si="0"/>
        <v>0</v>
      </c>
      <c r="I80" s="60"/>
      <c r="J80" s="47">
        <f t="shared" si="1"/>
        <v>0</v>
      </c>
    </row>
    <row r="81" spans="1:10" x14ac:dyDescent="0.25">
      <c r="A81" s="43">
        <v>13</v>
      </c>
      <c r="B81" s="57"/>
      <c r="C81" s="59"/>
      <c r="D81" s="60"/>
      <c r="E81" s="47"/>
      <c r="F81" s="47"/>
      <c r="G81" s="47"/>
      <c r="H81" s="59">
        <f t="shared" ref="H81" si="2">F81+G81</f>
        <v>0</v>
      </c>
      <c r="I81" s="60"/>
      <c r="J81" s="47">
        <f t="shared" si="1"/>
        <v>0</v>
      </c>
    </row>
    <row r="82" spans="1:10" x14ac:dyDescent="0.25">
      <c r="A82" s="43">
        <v>14</v>
      </c>
      <c r="B82" s="57"/>
      <c r="C82" s="59"/>
      <c r="D82" s="60"/>
      <c r="E82" s="47"/>
      <c r="F82" s="47"/>
      <c r="G82" s="47"/>
      <c r="H82" s="59">
        <f t="shared" ref="H82" si="3">F82+G82</f>
        <v>0</v>
      </c>
      <c r="I82" s="60"/>
      <c r="J82" s="47">
        <f t="shared" si="1"/>
        <v>0</v>
      </c>
    </row>
    <row r="83" spans="1:10" ht="15.75" thickBot="1" x14ac:dyDescent="0.3">
      <c r="A83" s="44">
        <v>15</v>
      </c>
      <c r="B83" s="58"/>
      <c r="C83" s="61"/>
      <c r="D83" s="62"/>
      <c r="E83" s="48"/>
      <c r="F83" s="47"/>
      <c r="G83" s="47"/>
      <c r="H83" s="61"/>
      <c r="I83" s="62"/>
      <c r="J83" s="48">
        <f t="shared" si="1"/>
        <v>0</v>
      </c>
    </row>
    <row r="84" spans="1:10" ht="15.75" thickBot="1" x14ac:dyDescent="0.3">
      <c r="A84" s="45"/>
      <c r="B84" s="46" t="s">
        <v>23</v>
      </c>
      <c r="C84" s="63">
        <f>SUM(C69:D83)</f>
        <v>44023</v>
      </c>
      <c r="D84" s="64"/>
      <c r="E84" s="18">
        <f>SUM(E69:E83)</f>
        <v>4201.2</v>
      </c>
      <c r="F84" s="19">
        <f>SUM(F69:F83)</f>
        <v>3150</v>
      </c>
      <c r="G84" s="19">
        <f>SUM(G69:G83)</f>
        <v>20250</v>
      </c>
      <c r="H84" s="76">
        <f>SUM(H69:I83)</f>
        <v>23400</v>
      </c>
      <c r="I84" s="77"/>
      <c r="J84" s="49">
        <f>SUM(J69:J83)</f>
        <v>16421.8</v>
      </c>
    </row>
    <row r="85" spans="1:10" x14ac:dyDescent="0.25">
      <c r="B85" s="29"/>
    </row>
  </sheetData>
  <mergeCells count="77">
    <mergeCell ref="J21:J22"/>
    <mergeCell ref="B1:J5"/>
    <mergeCell ref="B6:J6"/>
    <mergeCell ref="D21:D22"/>
    <mergeCell ref="E21:E22"/>
    <mergeCell ref="F21:F22"/>
    <mergeCell ref="B21:C22"/>
    <mergeCell ref="D8:F8"/>
    <mergeCell ref="D9:F9"/>
    <mergeCell ref="D10:F10"/>
    <mergeCell ref="D11:F11"/>
    <mergeCell ref="D14:F14"/>
    <mergeCell ref="D16:F16"/>
    <mergeCell ref="D18:F18"/>
    <mergeCell ref="G21:I21"/>
    <mergeCell ref="H22:I22"/>
    <mergeCell ref="B24:C24"/>
    <mergeCell ref="B25:C25"/>
    <mergeCell ref="B27:C27"/>
    <mergeCell ref="H68:I68"/>
    <mergeCell ref="H69:I69"/>
    <mergeCell ref="H70:I70"/>
    <mergeCell ref="B29:C29"/>
    <mergeCell ref="B30:C30"/>
    <mergeCell ref="B31:C31"/>
    <mergeCell ref="B40:E40"/>
    <mergeCell ref="B35:E35"/>
    <mergeCell ref="B36:E36"/>
    <mergeCell ref="B39:E39"/>
    <mergeCell ref="G40:H40"/>
    <mergeCell ref="B47:J51"/>
    <mergeCell ref="B52:J52"/>
    <mergeCell ref="H84:I84"/>
    <mergeCell ref="D54:F54"/>
    <mergeCell ref="D55:F55"/>
    <mergeCell ref="D56:F56"/>
    <mergeCell ref="D57:F57"/>
    <mergeCell ref="D60:F60"/>
    <mergeCell ref="D62:F62"/>
    <mergeCell ref="D64:F64"/>
    <mergeCell ref="D58:F58"/>
    <mergeCell ref="H75:I75"/>
    <mergeCell ref="C75:D75"/>
    <mergeCell ref="C76:D76"/>
    <mergeCell ref="C77:D77"/>
    <mergeCell ref="C78:D78"/>
    <mergeCell ref="C79:D79"/>
    <mergeCell ref="H71:I71"/>
    <mergeCell ref="C84:D84"/>
    <mergeCell ref="D12:F12"/>
    <mergeCell ref="B28:C28"/>
    <mergeCell ref="B26:C26"/>
    <mergeCell ref="H73:I73"/>
    <mergeCell ref="H74:I74"/>
    <mergeCell ref="C68:D68"/>
    <mergeCell ref="C69:D69"/>
    <mergeCell ref="C70:D70"/>
    <mergeCell ref="C71:D71"/>
    <mergeCell ref="C72:D72"/>
    <mergeCell ref="C73:D73"/>
    <mergeCell ref="C74:D74"/>
    <mergeCell ref="H23:I23"/>
    <mergeCell ref="B23:C23"/>
    <mergeCell ref="H38:J38"/>
    <mergeCell ref="C80:D80"/>
    <mergeCell ref="C81:D81"/>
    <mergeCell ref="C82:D82"/>
    <mergeCell ref="C83:D83"/>
    <mergeCell ref="H72:I72"/>
    <mergeCell ref="H81:I81"/>
    <mergeCell ref="H82:I82"/>
    <mergeCell ref="H83:I83"/>
    <mergeCell ref="H76:I76"/>
    <mergeCell ref="H77:I77"/>
    <mergeCell ref="H78:I78"/>
    <mergeCell ref="H79:I79"/>
    <mergeCell ref="H80:I80"/>
  </mergeCells>
  <pageMargins left="0.7" right="0.7" top="0.75" bottom="0.75" header="0.3" footer="0.3"/>
  <pageSetup orientation="portrait" r:id="rId1"/>
  <ignoredErrors>
    <ignoredError sqref="F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1FBC-24E7-4AD7-ADE7-F54D40C698E2}">
  <dimension ref="A1:J85"/>
  <sheetViews>
    <sheetView workbookViewId="0">
      <selection activeCell="U60" sqref="U60"/>
    </sheetView>
  </sheetViews>
  <sheetFormatPr defaultRowHeight="15" x14ac:dyDescent="0.25"/>
  <cols>
    <col min="1" max="1" width="3.140625" customWidth="1"/>
    <col min="2" max="2" width="15.140625" customWidth="1"/>
    <col min="3" max="3" width="2" customWidth="1"/>
    <col min="4" max="4" width="11.140625" customWidth="1"/>
    <col min="5" max="5" width="11.28515625" customWidth="1"/>
    <col min="6" max="6" width="10.5703125" customWidth="1"/>
    <col min="7" max="7" width="10.140625" customWidth="1"/>
    <col min="8" max="8" width="8.42578125" customWidth="1"/>
    <col min="9" max="9" width="1.7109375" customWidth="1"/>
    <col min="10" max="10" width="12.28515625" customWidth="1"/>
  </cols>
  <sheetData>
    <row r="1" spans="2:10" x14ac:dyDescent="0.25">
      <c r="B1" s="83"/>
      <c r="C1" s="83"/>
      <c r="D1" s="83"/>
      <c r="E1" s="83"/>
      <c r="F1" s="83"/>
      <c r="G1" s="83"/>
      <c r="H1" s="83"/>
      <c r="I1" s="83"/>
      <c r="J1" s="83"/>
    </row>
    <row r="2" spans="2:10" x14ac:dyDescent="0.25">
      <c r="B2" s="83"/>
      <c r="C2" s="83"/>
      <c r="D2" s="83"/>
      <c r="E2" s="83"/>
      <c r="F2" s="83"/>
      <c r="G2" s="83"/>
      <c r="H2" s="83"/>
      <c r="I2" s="83"/>
      <c r="J2" s="83"/>
    </row>
    <row r="3" spans="2:10" x14ac:dyDescent="0.25">
      <c r="B3" s="83"/>
      <c r="C3" s="83"/>
      <c r="D3" s="83"/>
      <c r="E3" s="83"/>
      <c r="F3" s="83"/>
      <c r="G3" s="83"/>
      <c r="H3" s="83"/>
      <c r="I3" s="83"/>
      <c r="J3" s="83"/>
    </row>
    <row r="4" spans="2:10" x14ac:dyDescent="0.25">
      <c r="B4" s="83"/>
      <c r="C4" s="83"/>
      <c r="D4" s="83"/>
      <c r="E4" s="83"/>
      <c r="F4" s="83"/>
      <c r="G4" s="83"/>
      <c r="H4" s="83"/>
      <c r="I4" s="83"/>
      <c r="J4" s="83"/>
    </row>
    <row r="5" spans="2:10" x14ac:dyDescent="0.25">
      <c r="B5" s="83"/>
      <c r="C5" s="83"/>
      <c r="D5" s="83"/>
      <c r="E5" s="83"/>
      <c r="F5" s="83"/>
      <c r="G5" s="83"/>
      <c r="H5" s="83"/>
      <c r="I5" s="83"/>
      <c r="J5" s="83"/>
    </row>
    <row r="6" spans="2:10" x14ac:dyDescent="0.25">
      <c r="B6" s="81" t="s">
        <v>0</v>
      </c>
      <c r="C6" s="81"/>
      <c r="D6" s="81"/>
      <c r="E6" s="81"/>
      <c r="F6" s="81"/>
      <c r="G6" s="81"/>
      <c r="H6" s="81"/>
      <c r="I6" s="81"/>
      <c r="J6" s="81"/>
    </row>
    <row r="7" spans="2:10" x14ac:dyDescent="0.25">
      <c r="B7" s="1"/>
      <c r="C7" s="1"/>
      <c r="D7" s="1"/>
      <c r="E7" s="1"/>
      <c r="F7" s="1"/>
      <c r="G7" s="1"/>
      <c r="H7" s="1"/>
      <c r="I7" s="1"/>
      <c r="J7" s="1"/>
    </row>
    <row r="8" spans="2:10" x14ac:dyDescent="0.25">
      <c r="B8" s="2" t="s">
        <v>24</v>
      </c>
      <c r="C8" s="2" t="s">
        <v>36</v>
      </c>
      <c r="D8" s="78" t="s">
        <v>47</v>
      </c>
      <c r="E8" s="78"/>
      <c r="F8" s="78"/>
      <c r="H8" s="2" t="s">
        <v>29</v>
      </c>
      <c r="I8" s="2" t="s">
        <v>36</v>
      </c>
      <c r="J8" s="42">
        <v>56</v>
      </c>
    </row>
    <row r="9" spans="2:10" x14ac:dyDescent="0.25">
      <c r="B9" s="2" t="s">
        <v>25</v>
      </c>
      <c r="C9" s="2" t="s">
        <v>36</v>
      </c>
      <c r="D9" s="65" t="s">
        <v>48</v>
      </c>
      <c r="E9" s="65"/>
      <c r="F9" s="65"/>
      <c r="G9" s="4" t="s">
        <v>32</v>
      </c>
      <c r="H9" s="2"/>
      <c r="I9" s="2" t="s">
        <v>36</v>
      </c>
      <c r="J9" s="30">
        <v>45020</v>
      </c>
    </row>
    <row r="10" spans="2:10" x14ac:dyDescent="0.25">
      <c r="B10" s="5"/>
      <c r="C10" s="2"/>
      <c r="D10" s="65" t="s">
        <v>49</v>
      </c>
      <c r="E10" s="65"/>
      <c r="F10" s="65"/>
      <c r="G10" s="4" t="s">
        <v>33</v>
      </c>
      <c r="H10" s="5"/>
      <c r="I10" s="2" t="s">
        <v>36</v>
      </c>
      <c r="J10" s="30">
        <v>45044</v>
      </c>
    </row>
    <row r="11" spans="2:10" x14ac:dyDescent="0.25">
      <c r="B11" s="2" t="s">
        <v>26</v>
      </c>
      <c r="C11" s="2" t="s">
        <v>36</v>
      </c>
      <c r="D11" s="65" t="s">
        <v>1</v>
      </c>
      <c r="E11" s="65"/>
      <c r="F11" s="65"/>
      <c r="J11" s="1"/>
    </row>
    <row r="12" spans="2:10" x14ac:dyDescent="0.25">
      <c r="B12" s="2"/>
      <c r="C12" s="2"/>
      <c r="D12" s="65"/>
      <c r="E12" s="65"/>
      <c r="F12" s="65"/>
      <c r="J12" s="1"/>
    </row>
    <row r="14" spans="2:10" x14ac:dyDescent="0.25">
      <c r="B14" s="2" t="s">
        <v>27</v>
      </c>
      <c r="C14" s="2" t="s">
        <v>36</v>
      </c>
      <c r="D14" s="78" t="s">
        <v>2</v>
      </c>
      <c r="E14" s="78"/>
      <c r="F14" s="78"/>
      <c r="G14" s="4" t="s">
        <v>30</v>
      </c>
      <c r="I14" s="2" t="s">
        <v>36</v>
      </c>
      <c r="J14" s="54">
        <v>90935</v>
      </c>
    </row>
    <row r="15" spans="2:10" x14ac:dyDescent="0.25">
      <c r="B15" s="5"/>
      <c r="C15" s="5"/>
      <c r="D15" s="5"/>
      <c r="E15" s="5"/>
      <c r="G15" s="4" t="s">
        <v>31</v>
      </c>
      <c r="I15" s="2" t="s">
        <v>36</v>
      </c>
      <c r="J15" s="55" t="s">
        <v>3</v>
      </c>
    </row>
    <row r="16" spans="2:10" x14ac:dyDescent="0.25">
      <c r="B16" s="2" t="s">
        <v>28</v>
      </c>
      <c r="C16" s="2" t="s">
        <v>36</v>
      </c>
      <c r="D16" s="78" t="s">
        <v>4</v>
      </c>
      <c r="E16" s="78"/>
      <c r="F16" s="78"/>
      <c r="J16" s="1"/>
    </row>
    <row r="17" spans="2:10" x14ac:dyDescent="0.25">
      <c r="B17" s="5"/>
      <c r="C17" s="5"/>
      <c r="D17" s="5"/>
      <c r="E17" s="5"/>
      <c r="F17" s="5"/>
      <c r="G17" s="5"/>
      <c r="H17" s="5"/>
      <c r="I17" s="5"/>
      <c r="J17" s="1"/>
    </row>
    <row r="18" spans="2:10" x14ac:dyDescent="0.25">
      <c r="B18" s="2" t="s">
        <v>19</v>
      </c>
      <c r="C18" s="2" t="s">
        <v>36</v>
      </c>
      <c r="D18" s="78" t="s">
        <v>51</v>
      </c>
      <c r="E18" s="78"/>
      <c r="F18" s="78"/>
      <c r="G18" s="5"/>
      <c r="H18" s="5"/>
      <c r="I18" s="5"/>
      <c r="J18" s="1"/>
    </row>
    <row r="19" spans="2:10" x14ac:dyDescent="0.25">
      <c r="B19" s="2" t="s">
        <v>35</v>
      </c>
      <c r="C19" s="2" t="s">
        <v>36</v>
      </c>
      <c r="D19" s="33">
        <v>8</v>
      </c>
      <c r="E19" s="5"/>
      <c r="F19" s="5"/>
      <c r="G19" s="5"/>
      <c r="H19" s="5"/>
      <c r="I19" s="5"/>
      <c r="J19" s="1"/>
    </row>
    <row r="20" spans="2:10" x14ac:dyDescent="0.25">
      <c r="B20" s="6"/>
      <c r="C20" s="6"/>
      <c r="D20" s="6"/>
      <c r="E20" s="6"/>
      <c r="F20" s="6"/>
      <c r="G20" s="6"/>
      <c r="H20" s="6"/>
      <c r="I20" s="6"/>
      <c r="J20" s="7"/>
    </row>
    <row r="21" spans="2:10" x14ac:dyDescent="0.25">
      <c r="B21" s="88" t="s">
        <v>6</v>
      </c>
      <c r="C21" s="89"/>
      <c r="D21" s="84" t="s">
        <v>38</v>
      </c>
      <c r="E21" s="86" t="s">
        <v>37</v>
      </c>
      <c r="F21" s="84" t="s">
        <v>44</v>
      </c>
      <c r="G21" s="92" t="s">
        <v>5</v>
      </c>
      <c r="H21" s="93"/>
      <c r="I21" s="94"/>
      <c r="J21" s="84" t="s">
        <v>34</v>
      </c>
    </row>
    <row r="22" spans="2:10" ht="30" x14ac:dyDescent="0.25">
      <c r="B22" s="90"/>
      <c r="C22" s="91"/>
      <c r="D22" s="85"/>
      <c r="E22" s="87"/>
      <c r="F22" s="85"/>
      <c r="G22" s="53" t="s">
        <v>30</v>
      </c>
      <c r="H22" s="95" t="s">
        <v>31</v>
      </c>
      <c r="I22" s="96"/>
      <c r="J22" s="85"/>
    </row>
    <row r="23" spans="2:10" x14ac:dyDescent="0.25">
      <c r="B23" s="73" t="s">
        <v>43</v>
      </c>
      <c r="C23" s="74"/>
      <c r="D23" s="50"/>
      <c r="E23" s="50"/>
      <c r="F23" s="50"/>
      <c r="G23" s="50"/>
      <c r="H23" s="71"/>
      <c r="I23" s="72"/>
      <c r="J23" s="50"/>
    </row>
    <row r="24" spans="2:10" x14ac:dyDescent="0.25">
      <c r="B24" s="80" t="s">
        <v>4</v>
      </c>
      <c r="C24" s="80"/>
      <c r="D24" s="10">
        <f>C84-F84</f>
        <v>35040.720000000001</v>
      </c>
      <c r="E24" s="10">
        <f>E84</f>
        <v>3430.95</v>
      </c>
      <c r="F24" s="24">
        <f>D24-E24</f>
        <v>31609.77</v>
      </c>
      <c r="G24" s="11">
        <f>G84</f>
        <v>18000</v>
      </c>
      <c r="H24" s="37"/>
      <c r="I24" s="38"/>
      <c r="J24" s="34">
        <f>F24-G24</f>
        <v>13609.77</v>
      </c>
    </row>
    <row r="25" spans="2:10" x14ac:dyDescent="0.25">
      <c r="B25" s="79"/>
      <c r="C25" s="79"/>
      <c r="D25" s="12"/>
      <c r="E25" s="8"/>
      <c r="F25" s="25"/>
      <c r="G25" s="8"/>
      <c r="H25" s="37"/>
      <c r="I25" s="38"/>
      <c r="J25" s="35"/>
    </row>
    <row r="26" spans="2:10" x14ac:dyDescent="0.25">
      <c r="B26" s="67"/>
      <c r="C26" s="68"/>
      <c r="D26" s="13"/>
      <c r="E26" s="8"/>
      <c r="F26" s="25"/>
      <c r="G26" s="8"/>
      <c r="H26" s="37"/>
      <c r="I26" s="38"/>
      <c r="J26" s="35"/>
    </row>
    <row r="27" spans="2:10" x14ac:dyDescent="0.25">
      <c r="B27" s="79" t="s">
        <v>7</v>
      </c>
      <c r="C27" s="79"/>
      <c r="D27" s="11"/>
      <c r="E27" s="8"/>
      <c r="F27" s="25"/>
      <c r="G27" s="11"/>
      <c r="H27" s="37"/>
      <c r="I27" s="38"/>
      <c r="J27" s="35"/>
    </row>
    <row r="28" spans="2:10" x14ac:dyDescent="0.25">
      <c r="B28" s="66" t="str">
        <f>D11</f>
        <v>OGBAC, FREDERICK</v>
      </c>
      <c r="C28" s="66"/>
      <c r="D28" s="51">
        <f>F84</f>
        <v>2800</v>
      </c>
      <c r="E28" s="8"/>
      <c r="F28" s="24"/>
      <c r="G28" s="11">
        <f>F84</f>
        <v>2800</v>
      </c>
      <c r="H28" s="37"/>
      <c r="I28" s="38"/>
      <c r="J28" s="34">
        <f>D28-F28-G28</f>
        <v>0</v>
      </c>
    </row>
    <row r="29" spans="2:10" x14ac:dyDescent="0.25">
      <c r="B29" s="79"/>
      <c r="C29" s="79"/>
      <c r="D29" s="13"/>
      <c r="E29" s="8"/>
      <c r="F29" s="26"/>
      <c r="G29" s="8"/>
      <c r="H29" s="37"/>
      <c r="I29" s="38"/>
      <c r="J29" s="35"/>
    </row>
    <row r="30" spans="2:10" x14ac:dyDescent="0.25">
      <c r="B30" s="79"/>
      <c r="C30" s="79"/>
      <c r="D30" s="14"/>
      <c r="E30" s="8"/>
      <c r="F30" s="27"/>
      <c r="G30" s="8"/>
      <c r="H30" s="37"/>
      <c r="I30" s="38"/>
      <c r="J30" s="35"/>
    </row>
    <row r="31" spans="2:10" x14ac:dyDescent="0.25">
      <c r="B31" s="80" t="s">
        <v>8</v>
      </c>
      <c r="C31" s="80"/>
      <c r="D31" s="12">
        <f>D24+D28</f>
        <v>37840.720000000001</v>
      </c>
      <c r="E31" s="12">
        <f>E24+E28</f>
        <v>3430.95</v>
      </c>
      <c r="F31" s="28">
        <f>F24+F28</f>
        <v>31609.77</v>
      </c>
      <c r="G31" s="28">
        <f>G24+G28</f>
        <v>20800</v>
      </c>
      <c r="H31" s="37"/>
      <c r="I31" s="38"/>
      <c r="J31" s="36">
        <f>J24+J28</f>
        <v>13609.77</v>
      </c>
    </row>
    <row r="32" spans="2:10" x14ac:dyDescent="0.25">
      <c r="B32" s="22"/>
      <c r="C32" s="22"/>
      <c r="D32" s="22"/>
      <c r="E32" s="22"/>
      <c r="F32" s="22"/>
      <c r="G32" s="22"/>
      <c r="H32" s="22"/>
      <c r="I32" s="22"/>
      <c r="J32" s="22"/>
    </row>
    <row r="33" spans="2:10" x14ac:dyDescent="0.25">
      <c r="B33" s="3" t="s">
        <v>9</v>
      </c>
      <c r="C33" s="3"/>
      <c r="D33" s="1"/>
      <c r="E33" s="1"/>
      <c r="F33" s="1"/>
      <c r="G33" s="1"/>
      <c r="H33" s="1"/>
      <c r="I33" s="1"/>
      <c r="J33" s="1"/>
    </row>
    <row r="34" spans="2:10" x14ac:dyDescent="0.25">
      <c r="B34" s="1"/>
      <c r="C34" s="1"/>
      <c r="D34" s="1"/>
      <c r="E34" s="1"/>
      <c r="F34" s="1"/>
      <c r="G34" s="1"/>
      <c r="H34" s="1"/>
      <c r="I34" s="1"/>
      <c r="J34" s="1"/>
    </row>
    <row r="35" spans="2:10" x14ac:dyDescent="0.25">
      <c r="B35" s="82" t="s">
        <v>10</v>
      </c>
      <c r="C35" s="82"/>
      <c r="D35" s="83"/>
      <c r="E35" s="83"/>
      <c r="I35" s="5"/>
      <c r="J35" s="1"/>
    </row>
    <row r="36" spans="2:10" x14ac:dyDescent="0.25">
      <c r="B36" s="81" t="s">
        <v>12</v>
      </c>
      <c r="C36" s="81"/>
      <c r="D36" s="81"/>
      <c r="E36" s="81"/>
      <c r="F36" s="52" t="s">
        <v>11</v>
      </c>
      <c r="G36" s="52"/>
      <c r="H36" s="52"/>
      <c r="I36" s="15"/>
      <c r="J36" s="15"/>
    </row>
    <row r="37" spans="2:10" x14ac:dyDescent="0.25">
      <c r="B37" s="1" t="s">
        <v>52</v>
      </c>
      <c r="C37" s="1"/>
      <c r="D37" s="1"/>
      <c r="E37" s="1"/>
      <c r="F37" s="1" t="s">
        <v>13</v>
      </c>
      <c r="G37" s="1"/>
      <c r="H37" s="1"/>
      <c r="I37" s="1"/>
      <c r="J37" s="1"/>
    </row>
    <row r="38" spans="2:10" x14ac:dyDescent="0.25">
      <c r="B38" s="16" t="s">
        <v>14</v>
      </c>
      <c r="C38" s="16"/>
      <c r="D38" s="1"/>
      <c r="E38" s="1"/>
      <c r="F38" s="20" t="s">
        <v>15</v>
      </c>
      <c r="G38" s="1"/>
      <c r="H38" s="75"/>
      <c r="I38" s="75"/>
      <c r="J38" s="75"/>
    </row>
    <row r="39" spans="2:10" x14ac:dyDescent="0.25">
      <c r="B39" s="83"/>
      <c r="C39" s="83"/>
      <c r="D39" s="83"/>
      <c r="E39" s="83"/>
      <c r="F39" s="21" t="s">
        <v>53</v>
      </c>
      <c r="G39" s="7"/>
      <c r="H39" s="7"/>
      <c r="I39" s="1"/>
      <c r="J39" s="1"/>
    </row>
    <row r="40" spans="2:10" x14ac:dyDescent="0.25">
      <c r="B40" s="81" t="s">
        <v>16</v>
      </c>
      <c r="C40" s="81"/>
      <c r="D40" s="81"/>
      <c r="E40" s="81"/>
      <c r="F40" s="21" t="s">
        <v>17</v>
      </c>
      <c r="G40" s="75"/>
      <c r="H40" s="75"/>
      <c r="I40" s="1"/>
      <c r="J40" s="1"/>
    </row>
    <row r="41" spans="2:10" x14ac:dyDescent="0.25">
      <c r="B41" s="1" t="s">
        <v>52</v>
      </c>
      <c r="C41" s="1"/>
      <c r="D41" s="1"/>
      <c r="E41" s="1"/>
      <c r="F41" s="1"/>
      <c r="G41" s="1"/>
      <c r="H41" s="1"/>
      <c r="I41" s="1"/>
      <c r="J41" s="1"/>
    </row>
    <row r="42" spans="2:10" x14ac:dyDescent="0.25">
      <c r="B42" s="16" t="s">
        <v>18</v>
      </c>
      <c r="C42" s="16"/>
      <c r="D42" s="1"/>
      <c r="E42" s="1"/>
      <c r="F42" s="1"/>
      <c r="G42" s="1"/>
      <c r="H42" s="1"/>
      <c r="I42" s="1"/>
      <c r="J42" s="1"/>
    </row>
    <row r="43" spans="2:10" x14ac:dyDescent="0.25">
      <c r="B43" s="1"/>
      <c r="C43" s="1"/>
      <c r="D43" s="1"/>
      <c r="E43" s="1"/>
      <c r="F43" s="1"/>
      <c r="G43" s="1"/>
      <c r="H43" s="1"/>
      <c r="I43" s="1"/>
      <c r="J43" s="1"/>
    </row>
    <row r="44" spans="2:10" x14ac:dyDescent="0.25">
      <c r="B44" s="1"/>
      <c r="C44" s="1"/>
      <c r="D44" s="1"/>
      <c r="E44" s="1"/>
      <c r="F44" s="1"/>
      <c r="G44" s="1"/>
      <c r="H44" s="1"/>
      <c r="I44" s="1"/>
      <c r="J44" s="1"/>
    </row>
    <row r="45" spans="2:10" x14ac:dyDescent="0.25">
      <c r="B45" s="1"/>
      <c r="C45" s="1"/>
      <c r="D45" s="1"/>
      <c r="E45" s="1"/>
      <c r="F45" s="1"/>
      <c r="G45" s="1"/>
      <c r="H45" s="1"/>
      <c r="I45" s="1"/>
      <c r="J45" s="1"/>
    </row>
    <row r="46" spans="2:10" x14ac:dyDescent="0.25">
      <c r="B46" s="1"/>
      <c r="C46" s="1"/>
      <c r="D46" s="1"/>
      <c r="E46" s="1"/>
      <c r="F46" s="1"/>
      <c r="G46" s="1"/>
      <c r="H46" s="1"/>
      <c r="I46" s="1"/>
      <c r="J46" s="1"/>
    </row>
    <row r="47" spans="2:10" x14ac:dyDescent="0.25">
      <c r="B47" s="83"/>
      <c r="C47" s="83"/>
      <c r="D47" s="83"/>
      <c r="E47" s="83"/>
      <c r="F47" s="83"/>
      <c r="G47" s="83"/>
      <c r="H47" s="83"/>
      <c r="I47" s="83"/>
      <c r="J47" s="83"/>
    </row>
    <row r="48" spans="2:10" x14ac:dyDescent="0.25">
      <c r="B48" s="83"/>
      <c r="C48" s="83"/>
      <c r="D48" s="83"/>
      <c r="E48" s="83"/>
      <c r="F48" s="83"/>
      <c r="G48" s="83"/>
      <c r="H48" s="83"/>
      <c r="I48" s="83"/>
      <c r="J48" s="83"/>
    </row>
    <row r="49" spans="2:10" x14ac:dyDescent="0.25">
      <c r="B49" s="83"/>
      <c r="C49" s="83"/>
      <c r="D49" s="83"/>
      <c r="E49" s="83"/>
      <c r="F49" s="83"/>
      <c r="G49" s="83"/>
      <c r="H49" s="83"/>
      <c r="I49" s="83"/>
      <c r="J49" s="83"/>
    </row>
    <row r="50" spans="2:10" x14ac:dyDescent="0.25">
      <c r="B50" s="83"/>
      <c r="C50" s="83"/>
      <c r="D50" s="83"/>
      <c r="E50" s="83"/>
      <c r="F50" s="83"/>
      <c r="G50" s="83"/>
      <c r="H50" s="83"/>
      <c r="I50" s="83"/>
      <c r="J50" s="83"/>
    </row>
    <row r="51" spans="2:10" x14ac:dyDescent="0.25">
      <c r="B51" s="83"/>
      <c r="C51" s="83"/>
      <c r="D51" s="83"/>
      <c r="E51" s="83"/>
      <c r="F51" s="83"/>
      <c r="G51" s="83"/>
      <c r="H51" s="83"/>
      <c r="I51" s="83"/>
      <c r="J51" s="83"/>
    </row>
    <row r="52" spans="2:10" x14ac:dyDescent="0.25">
      <c r="B52" s="81" t="s">
        <v>0</v>
      </c>
      <c r="C52" s="81"/>
      <c r="D52" s="81"/>
      <c r="E52" s="81"/>
      <c r="F52" s="81"/>
      <c r="G52" s="81"/>
      <c r="H52" s="81"/>
      <c r="I52" s="81"/>
      <c r="J52" s="81"/>
    </row>
    <row r="53" spans="2:10" x14ac:dyDescent="0.25">
      <c r="B53" s="1"/>
      <c r="C53" s="1"/>
      <c r="D53" s="1"/>
      <c r="E53" s="1"/>
      <c r="F53" s="1"/>
      <c r="G53" s="1"/>
      <c r="H53" s="1"/>
      <c r="I53" s="1"/>
      <c r="J53" s="1"/>
    </row>
    <row r="54" spans="2:10" x14ac:dyDescent="0.25">
      <c r="B54" s="2" t="s">
        <v>24</v>
      </c>
      <c r="C54" s="2" t="s">
        <v>36</v>
      </c>
      <c r="D54" s="78" t="str">
        <f>D8</f>
        <v>ADTO, LUZ PEREZ</v>
      </c>
      <c r="E54" s="78"/>
      <c r="F54" s="78"/>
      <c r="H54" s="2" t="s">
        <v>29</v>
      </c>
      <c r="I54" s="2" t="s">
        <v>36</v>
      </c>
      <c r="J54" s="42">
        <f>J8</f>
        <v>56</v>
      </c>
    </row>
    <row r="55" spans="2:10" x14ac:dyDescent="0.25">
      <c r="B55" s="2" t="s">
        <v>25</v>
      </c>
      <c r="C55" s="2" t="s">
        <v>36</v>
      </c>
      <c r="D55" s="65" t="str">
        <f>D9</f>
        <v>307 MB 17 B 4PDS VILLAGE</v>
      </c>
      <c r="E55" s="65"/>
      <c r="F55" s="65"/>
      <c r="G55" s="4" t="s">
        <v>32</v>
      </c>
      <c r="H55" s="2"/>
      <c r="I55" s="2" t="s">
        <v>36</v>
      </c>
      <c r="J55" s="30">
        <f>J9</f>
        <v>45020</v>
      </c>
    </row>
    <row r="56" spans="2:10" x14ac:dyDescent="0.25">
      <c r="B56" s="5"/>
      <c r="C56" s="2"/>
      <c r="D56" s="65" t="str">
        <f>D10</f>
        <v>USUSAN TAGUIG CITY</v>
      </c>
      <c r="E56" s="65"/>
      <c r="F56" s="65"/>
      <c r="G56" s="4" t="s">
        <v>33</v>
      </c>
      <c r="H56" s="5"/>
      <c r="I56" s="2" t="s">
        <v>36</v>
      </c>
      <c r="J56" s="30">
        <f>J10</f>
        <v>45044</v>
      </c>
    </row>
    <row r="57" spans="2:10" x14ac:dyDescent="0.25">
      <c r="B57" s="2" t="s">
        <v>26</v>
      </c>
      <c r="C57" s="2" t="s">
        <v>36</v>
      </c>
      <c r="D57" s="65" t="str">
        <f>D11</f>
        <v>OGBAC, FREDERICK</v>
      </c>
      <c r="E57" s="65"/>
      <c r="F57" s="65"/>
      <c r="J57" s="1"/>
    </row>
    <row r="58" spans="2:10" x14ac:dyDescent="0.25">
      <c r="B58" s="2"/>
      <c r="C58" s="2"/>
      <c r="D58" s="65"/>
      <c r="E58" s="65"/>
      <c r="F58" s="65"/>
      <c r="J58" s="1"/>
    </row>
    <row r="60" spans="2:10" x14ac:dyDescent="0.25">
      <c r="B60" s="2" t="s">
        <v>27</v>
      </c>
      <c r="C60" s="2" t="s">
        <v>36</v>
      </c>
      <c r="D60" s="78" t="str">
        <f>D14</f>
        <v>CHRONIC KIDNEY DISEASE</v>
      </c>
      <c r="E60" s="78"/>
      <c r="F60" s="78"/>
      <c r="G60" s="4" t="s">
        <v>30</v>
      </c>
      <c r="I60" s="2" t="s">
        <v>36</v>
      </c>
      <c r="J60" s="54">
        <f>J14</f>
        <v>90935</v>
      </c>
    </row>
    <row r="61" spans="2:10" x14ac:dyDescent="0.25">
      <c r="B61" s="5"/>
      <c r="C61" s="5"/>
      <c r="D61" s="5"/>
      <c r="E61" s="5"/>
      <c r="G61" s="4" t="s">
        <v>31</v>
      </c>
      <c r="I61" s="2" t="s">
        <v>36</v>
      </c>
      <c r="J61" s="55" t="str">
        <f>J15</f>
        <v>N18.5</v>
      </c>
    </row>
    <row r="62" spans="2:10" x14ac:dyDescent="0.25">
      <c r="B62" s="2" t="s">
        <v>28</v>
      </c>
      <c r="C62" s="2" t="s">
        <v>36</v>
      </c>
      <c r="D62" s="78" t="str">
        <f>D16</f>
        <v>HEMODIALYSIS</v>
      </c>
      <c r="E62" s="78"/>
      <c r="F62" s="78"/>
      <c r="J62" s="1"/>
    </row>
    <row r="63" spans="2:10" x14ac:dyDescent="0.25">
      <c r="B63" s="5"/>
      <c r="C63" s="5"/>
      <c r="D63" s="5"/>
      <c r="E63" s="5"/>
      <c r="F63" s="5"/>
      <c r="G63" s="5"/>
      <c r="H63" s="5"/>
      <c r="I63" s="5"/>
      <c r="J63" s="1"/>
    </row>
    <row r="64" spans="2:10" x14ac:dyDescent="0.25">
      <c r="B64" s="2" t="s">
        <v>19</v>
      </c>
      <c r="C64" s="2" t="s">
        <v>36</v>
      </c>
      <c r="D64" s="78" t="str">
        <f>D18</f>
        <v>APRIL 4-7-11-14-18-21-25-28</v>
      </c>
      <c r="E64" s="78"/>
      <c r="F64" s="78"/>
      <c r="G64" s="5"/>
      <c r="H64" s="5"/>
      <c r="I64" s="5"/>
      <c r="J64" s="1"/>
    </row>
    <row r="65" spans="1:10" x14ac:dyDescent="0.25">
      <c r="B65" s="2" t="s">
        <v>35</v>
      </c>
      <c r="C65" s="2" t="s">
        <v>36</v>
      </c>
      <c r="D65" s="33">
        <f>D19</f>
        <v>8</v>
      </c>
      <c r="E65" s="5"/>
      <c r="F65" s="5"/>
      <c r="G65" s="5"/>
      <c r="H65" s="5"/>
      <c r="I65" s="5"/>
      <c r="J65" s="1"/>
    </row>
    <row r="66" spans="1:10" x14ac:dyDescent="0.25">
      <c r="B66" s="2"/>
      <c r="C66" s="2"/>
      <c r="D66" s="23"/>
      <c r="E66" s="5"/>
      <c r="F66" s="5"/>
      <c r="G66" s="5"/>
      <c r="H66" s="5"/>
      <c r="I66" s="5"/>
      <c r="J66" s="1"/>
    </row>
    <row r="67" spans="1:10" x14ac:dyDescent="0.25">
      <c r="B67" s="2"/>
      <c r="C67" s="2"/>
      <c r="D67" s="41"/>
      <c r="E67" s="5"/>
      <c r="F67" s="5"/>
      <c r="G67" s="5"/>
      <c r="H67" s="5"/>
      <c r="I67" s="5"/>
      <c r="J67" s="1"/>
    </row>
    <row r="68" spans="1:10" ht="25.5" x14ac:dyDescent="0.25">
      <c r="A68" s="43"/>
      <c r="B68" s="39" t="s">
        <v>42</v>
      </c>
      <c r="C68" s="69" t="s">
        <v>20</v>
      </c>
      <c r="D68" s="70"/>
      <c r="E68" s="56" t="s">
        <v>39</v>
      </c>
      <c r="F68" s="56" t="s">
        <v>40</v>
      </c>
      <c r="G68" s="56" t="s">
        <v>41</v>
      </c>
      <c r="H68" s="69" t="s">
        <v>21</v>
      </c>
      <c r="I68" s="70"/>
      <c r="J68" s="56" t="s">
        <v>22</v>
      </c>
    </row>
    <row r="69" spans="1:10" x14ac:dyDescent="0.25">
      <c r="A69" s="43">
        <v>1</v>
      </c>
      <c r="B69" s="17">
        <v>45020</v>
      </c>
      <c r="C69" s="59">
        <v>4646</v>
      </c>
      <c r="D69" s="60"/>
      <c r="E69" s="47">
        <v>810</v>
      </c>
      <c r="F69" s="47">
        <v>350</v>
      </c>
      <c r="G69" s="47">
        <v>2250</v>
      </c>
      <c r="H69" s="59">
        <f>F69+G69</f>
        <v>2600</v>
      </c>
      <c r="I69" s="60"/>
      <c r="J69" s="47">
        <f>C69-E69-H69</f>
        <v>1236</v>
      </c>
    </row>
    <row r="70" spans="1:10" x14ac:dyDescent="0.25">
      <c r="A70" s="43">
        <v>2</v>
      </c>
      <c r="B70" s="17">
        <v>45023</v>
      </c>
      <c r="C70" s="59">
        <v>4871</v>
      </c>
      <c r="D70" s="60"/>
      <c r="E70" s="47">
        <v>810</v>
      </c>
      <c r="F70" s="47">
        <v>350</v>
      </c>
      <c r="G70" s="47">
        <v>2250</v>
      </c>
      <c r="H70" s="59">
        <f t="shared" ref="H70:H82" si="0">F70+G70</f>
        <v>2600</v>
      </c>
      <c r="I70" s="60"/>
      <c r="J70" s="47">
        <f t="shared" ref="J70:J83" si="1">C70-E70-H70</f>
        <v>1461</v>
      </c>
    </row>
    <row r="71" spans="1:10" x14ac:dyDescent="0.25">
      <c r="A71" s="43">
        <v>3</v>
      </c>
      <c r="B71" s="17">
        <v>45027</v>
      </c>
      <c r="C71" s="59">
        <v>4590</v>
      </c>
      <c r="D71" s="60"/>
      <c r="E71" s="47">
        <v>810</v>
      </c>
      <c r="F71" s="47">
        <v>350</v>
      </c>
      <c r="G71" s="47">
        <v>2250</v>
      </c>
      <c r="H71" s="59">
        <f t="shared" si="0"/>
        <v>2600</v>
      </c>
      <c r="I71" s="60"/>
      <c r="J71" s="47">
        <f t="shared" si="1"/>
        <v>1180</v>
      </c>
    </row>
    <row r="72" spans="1:10" x14ac:dyDescent="0.25">
      <c r="A72" s="43">
        <v>4</v>
      </c>
      <c r="B72" s="17">
        <v>45030</v>
      </c>
      <c r="C72" s="59">
        <v>4611.93</v>
      </c>
      <c r="D72" s="60"/>
      <c r="E72" s="47">
        <f>4.39+810</f>
        <v>814.39</v>
      </c>
      <c r="F72" s="47">
        <v>350</v>
      </c>
      <c r="G72" s="47">
        <v>2250</v>
      </c>
      <c r="H72" s="59">
        <f t="shared" si="0"/>
        <v>2600</v>
      </c>
      <c r="I72" s="60"/>
      <c r="J72" s="47">
        <f t="shared" si="1"/>
        <v>1197.5400000000004</v>
      </c>
    </row>
    <row r="73" spans="1:10" x14ac:dyDescent="0.25">
      <c r="A73" s="43">
        <v>5</v>
      </c>
      <c r="B73" s="17">
        <v>45034</v>
      </c>
      <c r="C73" s="59">
        <v>5605.79</v>
      </c>
      <c r="D73" s="60"/>
      <c r="E73" s="47">
        <f>13.16+140</f>
        <v>153.16</v>
      </c>
      <c r="F73" s="47">
        <v>350</v>
      </c>
      <c r="G73" s="47">
        <v>2250</v>
      </c>
      <c r="H73" s="59">
        <f t="shared" si="0"/>
        <v>2600</v>
      </c>
      <c r="I73" s="60"/>
      <c r="J73" s="47">
        <f t="shared" si="1"/>
        <v>2852.63</v>
      </c>
    </row>
    <row r="74" spans="1:10" x14ac:dyDescent="0.25">
      <c r="A74" s="43">
        <v>6</v>
      </c>
      <c r="B74" s="17">
        <v>45037</v>
      </c>
      <c r="C74" s="59">
        <v>4875</v>
      </c>
      <c r="D74" s="60"/>
      <c r="E74" s="47">
        <v>11.6</v>
      </c>
      <c r="F74" s="47">
        <v>350</v>
      </c>
      <c r="G74" s="47">
        <v>2250</v>
      </c>
      <c r="H74" s="59">
        <f t="shared" si="0"/>
        <v>2600</v>
      </c>
      <c r="I74" s="60"/>
      <c r="J74" s="47">
        <f t="shared" si="1"/>
        <v>2263.3999999999996</v>
      </c>
    </row>
    <row r="75" spans="1:10" x14ac:dyDescent="0.25">
      <c r="A75" s="43">
        <v>7</v>
      </c>
      <c r="B75" s="17">
        <v>45041</v>
      </c>
      <c r="C75" s="59">
        <v>4839</v>
      </c>
      <c r="D75" s="60"/>
      <c r="E75" s="47">
        <v>17.399999999999999</v>
      </c>
      <c r="F75" s="47">
        <v>350</v>
      </c>
      <c r="G75" s="47">
        <v>2250</v>
      </c>
      <c r="H75" s="59">
        <f t="shared" si="0"/>
        <v>2600</v>
      </c>
      <c r="I75" s="60"/>
      <c r="J75" s="47">
        <f t="shared" si="1"/>
        <v>2221.6000000000004</v>
      </c>
    </row>
    <row r="76" spans="1:10" x14ac:dyDescent="0.25">
      <c r="A76" s="43">
        <v>8</v>
      </c>
      <c r="B76" s="57">
        <v>45044</v>
      </c>
      <c r="C76" s="59">
        <v>3802</v>
      </c>
      <c r="D76" s="60"/>
      <c r="E76" s="47">
        <v>4.4000000000000004</v>
      </c>
      <c r="F76" s="47">
        <v>350</v>
      </c>
      <c r="G76" s="47">
        <v>2250</v>
      </c>
      <c r="H76" s="59">
        <f t="shared" si="0"/>
        <v>2600</v>
      </c>
      <c r="I76" s="60"/>
      <c r="J76" s="47">
        <f t="shared" si="1"/>
        <v>1197.5999999999999</v>
      </c>
    </row>
    <row r="77" spans="1:10" x14ac:dyDescent="0.25">
      <c r="A77" s="43">
        <v>9</v>
      </c>
      <c r="B77" s="57"/>
      <c r="C77" s="59"/>
      <c r="D77" s="60"/>
      <c r="E77" s="47"/>
      <c r="F77" s="47"/>
      <c r="G77" s="47"/>
      <c r="H77" s="59">
        <f t="shared" si="0"/>
        <v>0</v>
      </c>
      <c r="I77" s="60"/>
      <c r="J77" s="47">
        <f t="shared" si="1"/>
        <v>0</v>
      </c>
    </row>
    <row r="78" spans="1:10" x14ac:dyDescent="0.25">
      <c r="A78" s="43">
        <v>10</v>
      </c>
      <c r="B78" s="57"/>
      <c r="C78" s="59"/>
      <c r="D78" s="60"/>
      <c r="E78" s="47"/>
      <c r="F78" s="47"/>
      <c r="G78" s="47"/>
      <c r="H78" s="59">
        <f t="shared" si="0"/>
        <v>0</v>
      </c>
      <c r="I78" s="60"/>
      <c r="J78" s="47">
        <f t="shared" si="1"/>
        <v>0</v>
      </c>
    </row>
    <row r="79" spans="1:10" x14ac:dyDescent="0.25">
      <c r="A79" s="43">
        <v>11</v>
      </c>
      <c r="B79" s="57"/>
      <c r="C79" s="59"/>
      <c r="D79" s="60"/>
      <c r="E79" s="47"/>
      <c r="F79" s="47"/>
      <c r="G79" s="47"/>
      <c r="H79" s="59">
        <f t="shared" si="0"/>
        <v>0</v>
      </c>
      <c r="I79" s="60"/>
      <c r="J79" s="47">
        <f t="shared" si="1"/>
        <v>0</v>
      </c>
    </row>
    <row r="80" spans="1:10" x14ac:dyDescent="0.25">
      <c r="A80" s="43">
        <v>12</v>
      </c>
      <c r="B80" s="57"/>
      <c r="C80" s="59"/>
      <c r="D80" s="60"/>
      <c r="E80" s="47"/>
      <c r="F80" s="47"/>
      <c r="G80" s="47"/>
      <c r="H80" s="59">
        <f t="shared" si="0"/>
        <v>0</v>
      </c>
      <c r="I80" s="60"/>
      <c r="J80" s="47">
        <f t="shared" si="1"/>
        <v>0</v>
      </c>
    </row>
    <row r="81" spans="1:10" x14ac:dyDescent="0.25">
      <c r="A81" s="43">
        <v>13</v>
      </c>
      <c r="B81" s="57"/>
      <c r="C81" s="59"/>
      <c r="D81" s="60"/>
      <c r="E81" s="47"/>
      <c r="F81" s="47"/>
      <c r="G81" s="47"/>
      <c r="H81" s="59">
        <f t="shared" si="0"/>
        <v>0</v>
      </c>
      <c r="I81" s="60"/>
      <c r="J81" s="47">
        <f t="shared" si="1"/>
        <v>0</v>
      </c>
    </row>
    <row r="82" spans="1:10" x14ac:dyDescent="0.25">
      <c r="A82" s="43">
        <v>14</v>
      </c>
      <c r="B82" s="57"/>
      <c r="C82" s="59"/>
      <c r="D82" s="60"/>
      <c r="E82" s="47"/>
      <c r="F82" s="47"/>
      <c r="G82" s="47"/>
      <c r="H82" s="59">
        <f t="shared" si="0"/>
        <v>0</v>
      </c>
      <c r="I82" s="60"/>
      <c r="J82" s="47">
        <f t="shared" si="1"/>
        <v>0</v>
      </c>
    </row>
    <row r="83" spans="1:10" ht="15.75" thickBot="1" x14ac:dyDescent="0.3">
      <c r="A83" s="44">
        <v>15</v>
      </c>
      <c r="B83" s="58"/>
      <c r="C83" s="61"/>
      <c r="D83" s="62"/>
      <c r="E83" s="48"/>
      <c r="F83" s="47"/>
      <c r="G83" s="47"/>
      <c r="H83" s="61"/>
      <c r="I83" s="62"/>
      <c r="J83" s="48">
        <f t="shared" si="1"/>
        <v>0</v>
      </c>
    </row>
    <row r="84" spans="1:10" ht="15.75" thickBot="1" x14ac:dyDescent="0.3">
      <c r="A84" s="45"/>
      <c r="B84" s="46" t="s">
        <v>23</v>
      </c>
      <c r="C84" s="63">
        <f>SUM(C69:D83)</f>
        <v>37840.720000000001</v>
      </c>
      <c r="D84" s="64"/>
      <c r="E84" s="18">
        <f>SUM(E69:E83)</f>
        <v>3430.95</v>
      </c>
      <c r="F84" s="19">
        <f>SUM(F69:F83)</f>
        <v>2800</v>
      </c>
      <c r="G84" s="19">
        <f>SUM(G69:G83)</f>
        <v>18000</v>
      </c>
      <c r="H84" s="76">
        <f>SUM(H69:I83)</f>
        <v>20800</v>
      </c>
      <c r="I84" s="77"/>
      <c r="J84" s="49">
        <f>SUM(J69:J83)</f>
        <v>13609.77</v>
      </c>
    </row>
    <row r="85" spans="1:10" x14ac:dyDescent="0.25">
      <c r="B85" s="29"/>
    </row>
  </sheetData>
  <mergeCells count="77">
    <mergeCell ref="C84:D84"/>
    <mergeCell ref="H84:I84"/>
    <mergeCell ref="C81:D81"/>
    <mergeCell ref="H81:I81"/>
    <mergeCell ref="C82:D82"/>
    <mergeCell ref="H82:I82"/>
    <mergeCell ref="C83:D83"/>
    <mergeCell ref="H83:I83"/>
    <mergeCell ref="C78:D78"/>
    <mergeCell ref="H78:I78"/>
    <mergeCell ref="C79:D79"/>
    <mergeCell ref="H79:I79"/>
    <mergeCell ref="C80:D80"/>
    <mergeCell ref="H80:I80"/>
    <mergeCell ref="C75:D75"/>
    <mergeCell ref="H75:I75"/>
    <mergeCell ref="C76:D76"/>
    <mergeCell ref="H76:I76"/>
    <mergeCell ref="C77:D77"/>
    <mergeCell ref="H77:I77"/>
    <mergeCell ref="C72:D72"/>
    <mergeCell ref="H72:I72"/>
    <mergeCell ref="C73:D73"/>
    <mergeCell ref="H73:I73"/>
    <mergeCell ref="C74:D74"/>
    <mergeCell ref="H74:I74"/>
    <mergeCell ref="C69:D69"/>
    <mergeCell ref="H69:I69"/>
    <mergeCell ref="C70:D70"/>
    <mergeCell ref="H70:I70"/>
    <mergeCell ref="C71:D71"/>
    <mergeCell ref="H71:I71"/>
    <mergeCell ref="H68:I68"/>
    <mergeCell ref="B47:J51"/>
    <mergeCell ref="B52:J52"/>
    <mergeCell ref="D54:F54"/>
    <mergeCell ref="D55:F55"/>
    <mergeCell ref="D56:F56"/>
    <mergeCell ref="D57:F57"/>
    <mergeCell ref="D58:F58"/>
    <mergeCell ref="D60:F60"/>
    <mergeCell ref="D62:F62"/>
    <mergeCell ref="D64:F64"/>
    <mergeCell ref="C68:D68"/>
    <mergeCell ref="B40:E40"/>
    <mergeCell ref="G40:H40"/>
    <mergeCell ref="B25:C25"/>
    <mergeCell ref="B26:C26"/>
    <mergeCell ref="B27:C27"/>
    <mergeCell ref="B28:C28"/>
    <mergeCell ref="B29:C29"/>
    <mergeCell ref="B30:C30"/>
    <mergeCell ref="B31:C31"/>
    <mergeCell ref="B35:E35"/>
    <mergeCell ref="B36:E36"/>
    <mergeCell ref="H38:J38"/>
    <mergeCell ref="B39:E39"/>
    <mergeCell ref="G21:I21"/>
    <mergeCell ref="J21:J22"/>
    <mergeCell ref="H22:I22"/>
    <mergeCell ref="B23:C23"/>
    <mergeCell ref="H23:I23"/>
    <mergeCell ref="B24:C24"/>
    <mergeCell ref="D12:F12"/>
    <mergeCell ref="D14:F14"/>
    <mergeCell ref="D16:F16"/>
    <mergeCell ref="D18:F18"/>
    <mergeCell ref="B21:C22"/>
    <mergeCell ref="D21:D22"/>
    <mergeCell ref="E21:E22"/>
    <mergeCell ref="F21:F22"/>
    <mergeCell ref="D11:F11"/>
    <mergeCell ref="B1:J5"/>
    <mergeCell ref="B6:J6"/>
    <mergeCell ref="D8:F8"/>
    <mergeCell ref="D9:F9"/>
    <mergeCell ref="D10:F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MARCH</vt:lpstr>
      <vt:lpstr>APR</vt:lpstr>
      <vt:lpstr>MARCH!Print_Area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D. GALLAMORA</dc:creator>
  <cp:lastModifiedBy>James Ryan L. Viloria</cp:lastModifiedBy>
  <cp:lastPrinted>2023-04-20T05:18:34Z</cp:lastPrinted>
  <dcterms:created xsi:type="dcterms:W3CDTF">2023-04-18T09:15:00Z</dcterms:created>
  <dcterms:modified xsi:type="dcterms:W3CDTF">2023-05-23T01:21:47Z</dcterms:modified>
</cp:coreProperties>
</file>